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62" firstSheet="2" activeTab="3"/>
  </bookViews>
  <sheets>
    <sheet name="Arkusz1" sheetId="1" r:id="rId1"/>
    <sheet name="Część 1 - pieczywo" sheetId="2" r:id="rId2"/>
    <sheet name="Część 2 - mięso, wędliny" sheetId="3" r:id="rId3"/>
    <sheet name="Część 3 - artykuły spożywcze" sheetId="4" r:id="rId4"/>
    <sheet name="Część 4-mrożonki" sheetId="5" r:id="rId5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<sst xmlns="http://schemas.openxmlformats.org/spreadsheetml/2006/main" count="474" uniqueCount="238">
  <si>
    <t>Część 1</t>
  </si>
  <si>
    <t>Część 2</t>
  </si>
  <si>
    <t>Część 3</t>
  </si>
  <si>
    <t>Część 4</t>
  </si>
  <si>
    <t>Dostawa pieczywa i innych wyrobów piekarniczych i cukierniczych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</si>
  <si>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</si>
  <si>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</si>
  <si>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</si>
  <si>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</si>
  <si>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</si>
  <si>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</si>
  <si>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</si>
  <si>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</si>
  <si>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</si>
  <si>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</si>
  <si>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</si>
  <si>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Banany</t>
  </si>
  <si>
    <t>kg</t>
  </si>
  <si>
    <t xml:space="preserve">Marchew  </t>
  </si>
  <si>
    <t xml:space="preserve">Seler </t>
  </si>
  <si>
    <t>Nektaryna</t>
  </si>
  <si>
    <t>Burak</t>
  </si>
  <si>
    <t>Botwinka</t>
  </si>
  <si>
    <t xml:space="preserve">Cebula </t>
  </si>
  <si>
    <t xml:space="preserve">Cytryna </t>
  </si>
  <si>
    <t>Czosnek</t>
  </si>
  <si>
    <t>Gruszka</t>
  </si>
  <si>
    <t xml:space="preserve">Jabłko    </t>
  </si>
  <si>
    <t>Kalafior</t>
  </si>
  <si>
    <t>Kapusta biała</t>
  </si>
  <si>
    <t xml:space="preserve">Kapusta czerwona </t>
  </si>
  <si>
    <t>Kapusta kiszona</t>
  </si>
  <si>
    <t xml:space="preserve">Kapusta młoda       </t>
  </si>
  <si>
    <t xml:space="preserve">Kapusta pekińska   </t>
  </si>
  <si>
    <t xml:space="preserve">Kiwi      </t>
  </si>
  <si>
    <t>Koper ogrodowy - pęczek</t>
  </si>
  <si>
    <t>Mandarynki</t>
  </si>
  <si>
    <t xml:space="preserve">Ogórek zielony </t>
  </si>
  <si>
    <t>Papryka czerwona</t>
  </si>
  <si>
    <t xml:space="preserve">Pieczarka uprawna, świeża  </t>
  </si>
  <si>
    <t>Pietruszka liście pęczek</t>
  </si>
  <si>
    <t xml:space="preserve">Pomidor      </t>
  </si>
  <si>
    <t xml:space="preserve">Pomidorki koktajlowe     </t>
  </si>
  <si>
    <t xml:space="preserve">Rzodkiewka pęczek    </t>
  </si>
  <si>
    <t xml:space="preserve">Sałata lodowa    </t>
  </si>
  <si>
    <t xml:space="preserve">Szczypior pęczek </t>
  </si>
  <si>
    <t>Winogrono</t>
  </si>
  <si>
    <t xml:space="preserve">Ziemniaki      </t>
  </si>
  <si>
    <t>Sałata zielona</t>
  </si>
  <si>
    <t>Arbuz</t>
  </si>
  <si>
    <t>Śliwki</t>
  </si>
  <si>
    <t>Truskawki</t>
  </si>
  <si>
    <t>RAZEM</t>
  </si>
  <si>
    <t xml:space="preserve">Schab b/z kości  </t>
  </si>
  <si>
    <t>Jogurt naturalny 1l</t>
  </si>
  <si>
    <t>Masło ekstra 200g z min. 82% zawartości tłuszczu</t>
  </si>
  <si>
    <t xml:space="preserve">Maślanka naturalna 1l   </t>
  </si>
  <si>
    <t>Ser twaróg półtłusty</t>
  </si>
  <si>
    <t>Ser żółty edam/gouda plastry 1kg</t>
  </si>
  <si>
    <t>szt.</t>
  </si>
  <si>
    <r>
      <t xml:space="preserve"> F</t>
    </r>
    <r>
      <rPr>
        <sz val="11.5"/>
        <rFont val="Calibri"/>
        <family val="2"/>
      </rPr>
      <t>aktyczna ilość wynikać będzie z bieżących potrzeb Zamawiającego.</t>
    </r>
  </si>
  <si>
    <t>p</t>
  </si>
  <si>
    <t>Cukier</t>
  </si>
  <si>
    <t>Kasza manna 1kg</t>
  </si>
  <si>
    <t>Groszek mrożony 2,5kg</t>
  </si>
  <si>
    <t xml:space="preserve">Fasola szparagowa mrożona 2,5kg         </t>
  </si>
  <si>
    <t>Szpinak mrożony 2,5kg</t>
  </si>
  <si>
    <t xml:space="preserve">Kalafior mrożony 2,5kg        </t>
  </si>
  <si>
    <t>Porzeczka czarna mrożona 2,5 kg</t>
  </si>
  <si>
    <t>Truskawka mrożona 2,5kg</t>
  </si>
  <si>
    <t>Brokuły mrożone 2,5kg</t>
  </si>
  <si>
    <t>Wiśnia mrożona 2,5kg</t>
  </si>
  <si>
    <t>Przedstawione ilości stanowią szacunkową wielkość zamówienia, faktyczna ilość wynikać będzie z bieżących potrzeb Zamawiającego.</t>
  </si>
  <si>
    <t>Bukiet warzyw 7 składników mrożony 2,5kg</t>
  </si>
  <si>
    <t>Marchew mini mrożona 2,5kg</t>
  </si>
  <si>
    <t>Barszcz ukraiński mrożony 2,5kg</t>
  </si>
  <si>
    <t>Jagoda czarna mrożona 2,5kg</t>
  </si>
  <si>
    <t>Mieszanka meksykańska mrożona 2,5kg</t>
  </si>
  <si>
    <t>Włoszczyzna paski mrożona  450g</t>
  </si>
  <si>
    <t>Marchwe kosteczka mrożona 2,5kg</t>
  </si>
  <si>
    <t>Filet rybny Miruna bez skóry mrożony bez wody</t>
  </si>
  <si>
    <t>Dostawa mrożonek- filetów rybnych, owoców i warzyw mrożonych</t>
  </si>
  <si>
    <t>Dostawa świeżych warzyw i owoców, produktów mleczarskich, różnych artykułów spożywczych</t>
  </si>
  <si>
    <t xml:space="preserve">Dostawa mięsa i produktów mięsnych </t>
  </si>
  <si>
    <t>Baton pszenny krojony</t>
  </si>
  <si>
    <t>Chałka duża</t>
  </si>
  <si>
    <t>Baton graham krojony</t>
  </si>
  <si>
    <t xml:space="preserve">Chleb duży krojony </t>
  </si>
  <si>
    <t>Chleb graham krojony</t>
  </si>
  <si>
    <t>Chleb orkisz 100%</t>
  </si>
  <si>
    <t xml:space="preserve">Chleb żytni 100%  </t>
  </si>
  <si>
    <t>Chleb kwadratowy krojony</t>
  </si>
  <si>
    <t>Rogale</t>
  </si>
  <si>
    <t>Bułka tarta 0,5kg</t>
  </si>
  <si>
    <t>Kołaczyki różne nadzienie</t>
  </si>
  <si>
    <t>Babka marmurkowa</t>
  </si>
  <si>
    <t>Ciastka kruche ze słonecznikiem</t>
  </si>
  <si>
    <t>Ciasteczka kruche z żurawiną</t>
  </si>
  <si>
    <t>Kiełbaski drobiowe 70% mięsa i więcej</t>
  </si>
  <si>
    <t>Polędwica cygańska</t>
  </si>
  <si>
    <t xml:space="preserve">Polędwica sopocka </t>
  </si>
  <si>
    <t>Szynka z indyka</t>
  </si>
  <si>
    <t>Filet z indyka świeży</t>
  </si>
  <si>
    <t xml:space="preserve">Kurczak </t>
  </si>
  <si>
    <t>Groszek ptysiowy</t>
  </si>
  <si>
    <t>Ocet jabłkowy 1L</t>
  </si>
  <si>
    <t>Ryż brązowy 400g</t>
  </si>
  <si>
    <t>Mąka pszenna  1kg</t>
  </si>
  <si>
    <t>Oliwa z oliwek</t>
  </si>
  <si>
    <t>Orzechy nerkowca 1kg</t>
  </si>
  <si>
    <t>Bazylia 20g</t>
  </si>
  <si>
    <t>Razem</t>
  </si>
  <si>
    <t>Musli bezcukrowe owocowe</t>
  </si>
  <si>
    <t>Jajka</t>
  </si>
  <si>
    <t>Mleko 2% 1L</t>
  </si>
  <si>
    <t>Pieczywo chrupkie</t>
  </si>
  <si>
    <t>Płatki Corn Flakes 500g</t>
  </si>
  <si>
    <t>Przyprawa do pieczeni wieprzowych i mięsa mielonego Olimx 500g lub równoważny</t>
  </si>
  <si>
    <t>Przyprawa do ryb Olmix 500g lub równoważny</t>
  </si>
  <si>
    <t>Przyprawa do kurczaka Olmix 500g lub równoważny</t>
  </si>
  <si>
    <t>Pietruszka mroż. 300g</t>
  </si>
  <si>
    <t>Koper mroż. 300g</t>
  </si>
  <si>
    <t>Wafle lekkie 130g</t>
  </si>
  <si>
    <t xml:space="preserve">Łosoś wędzony </t>
  </si>
  <si>
    <t>Biszkopty bez cukru</t>
  </si>
  <si>
    <t>Fasola kolorowa 500g</t>
  </si>
  <si>
    <t>Kiełki rzodkiewki 250g</t>
  </si>
  <si>
    <t>Mus owocowo- warzywny saszetka</t>
  </si>
  <si>
    <t>Borówka amerykańska</t>
  </si>
  <si>
    <t>Brzoskwinia</t>
  </si>
  <si>
    <t>Słonecznik 1kg</t>
  </si>
  <si>
    <t>Chipsy jabłkowe</t>
  </si>
  <si>
    <t>Woda niegazowana 19L</t>
  </si>
  <si>
    <t>Cukinia</t>
  </si>
  <si>
    <t xml:space="preserve">Jogurt Piątuś </t>
  </si>
  <si>
    <t>Danon Gratka do picia</t>
  </si>
  <si>
    <t>Serek śmietankowy naturalny plastry 150g</t>
  </si>
  <si>
    <t>Serek Almette 150g</t>
  </si>
  <si>
    <t>Brokuły</t>
  </si>
  <si>
    <t>Miód wielokwiatowy 1,4 L</t>
  </si>
  <si>
    <t>Łopatka Extra -mięsień trójgłowy</t>
  </si>
  <si>
    <t>Udziec wieprzowy kulka</t>
  </si>
  <si>
    <t>kiełbaski dziecięce 70% mięsa i więcej</t>
  </si>
  <si>
    <t>Szynka domowa</t>
  </si>
  <si>
    <t>Szynka wieprzowa z liściem</t>
  </si>
  <si>
    <t>Szynka wiejska 86% mięsa</t>
  </si>
  <si>
    <t>Kiełbasa śląska extra</t>
  </si>
  <si>
    <t>Mieszanka kompotowa mrożona 2,5kg</t>
  </si>
  <si>
    <t>Malina mrożona grys 2,5kg</t>
  </si>
  <si>
    <t>Dynia kostka 2,5kg</t>
  </si>
  <si>
    <t>Mieszanka chińska 2,5kg</t>
  </si>
  <si>
    <t>Seler kostka 2,5kg</t>
  </si>
  <si>
    <t>Śliwka mrożona 2,5kg</t>
  </si>
  <si>
    <t>Filet rybny z mintaj bez skóry mrożony bez wody</t>
  </si>
  <si>
    <t>Paluszki rybne</t>
  </si>
  <si>
    <t>Szynka presowana</t>
  </si>
  <si>
    <t>Filet z kurczaka świeży bez skóry i tłuszczu</t>
  </si>
  <si>
    <t>Udziec z kurczaka bez skóry i tłuszczu</t>
  </si>
  <si>
    <t>Bułka śniadaniowa mała</t>
  </si>
  <si>
    <t>Warzywa na patelnię 2,5kg</t>
  </si>
  <si>
    <t xml:space="preserve">Kefir 1l      </t>
  </si>
  <si>
    <t>Pietruszka korzeń</t>
  </si>
  <si>
    <t>Galaretka</t>
  </si>
  <si>
    <t>Ciasteczka Sante 30g</t>
  </si>
  <si>
    <t>Rosół jarzynowy Knorr 1kg</t>
  </si>
  <si>
    <t>Proszek do pieczenia</t>
  </si>
  <si>
    <t>Podudzia z kurczaka</t>
  </si>
  <si>
    <t>Cukier waniliowy</t>
  </si>
  <si>
    <t>Kisiel</t>
  </si>
  <si>
    <t>Budyń</t>
  </si>
  <si>
    <t>Majonez</t>
  </si>
  <si>
    <t>Kasza gryczana 1kg</t>
  </si>
  <si>
    <t>Chrupki kręcone 90g</t>
  </si>
  <si>
    <t>Papryka słodka 500g</t>
  </si>
  <si>
    <t>Sól niskosodowa 350g</t>
  </si>
  <si>
    <t>Sok  Vitaminka 1l</t>
  </si>
  <si>
    <t>Koncentrat barszczu</t>
  </si>
  <si>
    <t>Brzoskwinie w syropie</t>
  </si>
  <si>
    <t>Przyprawa ziele angielskie</t>
  </si>
  <si>
    <t>Przyprawa liść laurowy</t>
  </si>
  <si>
    <t>Przyprawa cynamon</t>
  </si>
  <si>
    <t>Kukurydza konserwa</t>
  </si>
  <si>
    <t>Musztarda</t>
  </si>
  <si>
    <t>Wafle ryżowe 110g</t>
  </si>
  <si>
    <t xml:space="preserve"> Majeranek 20g</t>
  </si>
  <si>
    <t>Melon żółty</t>
  </si>
  <si>
    <t>Formularz asortymentowo-cenowy do zapytania ofertowego nr 3/Ż/2023 na dostawę świeżych owoców i warzyw, produktów mleczarskich, różnych artykułów spożywczych na potrzeby  Przedszkola nr 41 w Rybniku</t>
  </si>
  <si>
    <t>Formularz asortymentowo- cenowy do zapytania ofertowego nr 4/Ż/2023 na dostawę filetów rybnych, warzyw i owoców mrożonych na potrzeby Przedszkola 41 w Rybniku</t>
  </si>
  <si>
    <t>Formularz asortymentowo- cenowy do zapytania ofertowego nr 2/Ż/2023 na dostawę mięsa i produktów mięsnych na potrzeby Przedszkola 41 w Rybniku</t>
  </si>
  <si>
    <t>Formularz asortymentowo- cenowy do zapytania ofertowego nr 1/Ż/2023 na dostawę świeżego pieczywa i wyrobów cukierniczych na potrzeby Przedszkola 41 w Rybniku</t>
  </si>
  <si>
    <t>Kasza jęczmienna 1kg</t>
  </si>
  <si>
    <t>Pomarańcze</t>
  </si>
  <si>
    <t>Śmietana 18% kartonik</t>
  </si>
  <si>
    <t xml:space="preserve">Cukier puder </t>
  </si>
  <si>
    <t xml:space="preserve">Herbata Lipton 100t </t>
  </si>
  <si>
    <t>Kakao Decomoreno 150g</t>
  </si>
  <si>
    <t>Drożdze</t>
  </si>
  <si>
    <t>Kasza jęczmienna pęczak 1kg</t>
  </si>
  <si>
    <t>Kawa zbożowa 150g typu Inka</t>
  </si>
  <si>
    <t>Herbata miętowa 20t</t>
  </si>
  <si>
    <t>Herbata owocowa 20t</t>
  </si>
  <si>
    <t>Ryż 1kg</t>
  </si>
  <si>
    <t>Makaron Durum 3kg Knorr- różna rodzaje</t>
  </si>
  <si>
    <t>Ciasteczka orkiszowe Bio Ania 1kg</t>
  </si>
  <si>
    <t>Makaron zacierka 250g</t>
  </si>
  <si>
    <t>Makaron nitki 250g (na jajkach- nie masie jajecznej)</t>
  </si>
  <si>
    <t>Wafle zbożowo- ryżowe</t>
  </si>
  <si>
    <t>Chrupki kukurydziane 100g</t>
  </si>
  <si>
    <t>Wafle ryżowe Sante 15g</t>
  </si>
  <si>
    <t>Wafle ryżowe Sante z polewą</t>
  </si>
  <si>
    <t>Pałeczki kukurydziane 60g</t>
  </si>
  <si>
    <t>Przyprawa lubczykowa do zup i rosołów Olmix 500g</t>
  </si>
  <si>
    <t>Soczewica 1kg</t>
  </si>
  <si>
    <t>Pomidory puszka 2,55kg Knorr kostka</t>
  </si>
  <si>
    <t>Dżem różne smaki 220g 100% owoców</t>
  </si>
  <si>
    <t>Sok naturalny 3l- różne smaki</t>
  </si>
  <si>
    <t>Soczek owocowy 100g- różne smaki 200ml</t>
  </si>
  <si>
    <t>Koncentrat pomidorowy Pudliszki 30% 200g</t>
  </si>
  <si>
    <t>Ketchup ,,Pudkiszek"100%natur.składników</t>
  </si>
  <si>
    <t>Żurawina suszona 1kg bez środków konserwujących</t>
  </si>
  <si>
    <t>Mieszanka bakalii studencka 1kg</t>
  </si>
  <si>
    <t>Groch łuskany 500g</t>
  </si>
  <si>
    <t>Olej rzepakowy uniwersalny 1l typu Kujawski</t>
  </si>
  <si>
    <t>Curry 20g</t>
  </si>
  <si>
    <t>Tuńczyk</t>
  </si>
  <si>
    <t>Oregano</t>
  </si>
  <si>
    <t>Makrela w pomidorach 300g</t>
  </si>
  <si>
    <t>Żurek śląski</t>
  </si>
  <si>
    <t>Przecier ogórkowy 550g</t>
  </si>
  <si>
    <t>Ogórki kiszone 700g</t>
  </si>
  <si>
    <t>Płatki owsiane górskie 500g</t>
  </si>
  <si>
    <t>Herbatniki mni Bio Ania 50g</t>
  </si>
  <si>
    <t>Sok Kubuś 900ml</t>
  </si>
  <si>
    <t>Kasza orkiszowa 400g</t>
  </si>
  <si>
    <t>Czosnek granulowany 500g</t>
  </si>
  <si>
    <t>Pieprz czarny mielony 20g</t>
  </si>
  <si>
    <t>Chrupki kukurydziane Sante 15g</t>
  </si>
  <si>
    <t>Morele suszone 1kg b/z śr. Konserwujących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</si>
</sst>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58" applyNumberFormat="1" applyFont="1" applyFill="1" applyBorder="1" applyAlignment="1" applyProtection="1">
      <alignment/>
      <protection/>
    </xf>
    <xf numFmtId="164" fontId="0" fillId="0" borderId="0" xfId="58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8" applyNumberFormat="1" applyFill="1" applyBorder="1" applyAlignment="1" applyProtection="1">
      <alignment/>
      <protection locked="0"/>
    </xf>
    <xf numFmtId="164" fontId="0" fillId="0" borderId="10" xfId="58" applyFill="1" applyBorder="1" applyAlignment="1" applyProtection="1">
      <alignment horizontal="center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/>
    </xf>
    <xf numFmtId="0" fontId="0" fillId="33" borderId="10" xfId="58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164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64" fontId="0" fillId="0" borderId="10" xfId="58" applyFont="1" applyFill="1" applyBorder="1" applyAlignment="1" applyProtection="1">
      <alignment horizontal="right"/>
      <protection/>
    </xf>
    <xf numFmtId="164" fontId="0" fillId="0" borderId="15" xfId="58" applyFill="1" applyBorder="1" applyAlignment="1" applyProtection="1">
      <alignment horizontal="right"/>
      <protection locked="0"/>
    </xf>
    <xf numFmtId="0" fontId="2" fillId="0" borderId="0" xfId="58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0" xfId="58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95" zoomScaleNormal="95" zoomScalePageLayoutView="0" workbookViewId="0" topLeftCell="A1">
      <selection activeCell="C21" sqref="C21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83</v>
      </c>
    </row>
    <row r="3" spans="1:2" ht="12.75">
      <c r="A3" t="s">
        <v>2</v>
      </c>
      <c r="B3" t="s">
        <v>82</v>
      </c>
    </row>
    <row r="4" spans="1:2" ht="12.75">
      <c r="A4" t="s">
        <v>3</v>
      </c>
      <c r="B4" t="s"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95" zoomScaleNormal="95" zoomScalePageLayoutView="0" workbookViewId="0" topLeftCell="A16">
      <selection activeCell="J21" sqref="J21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3.140625" style="0" customWidth="1"/>
    <col min="4" max="4" width="4.8515625" style="2" customWidth="1"/>
    <col min="5" max="5" width="5.8515625" style="2" customWidth="1"/>
    <col min="6" max="6" width="13.140625" style="10" customWidth="1"/>
    <col min="7" max="7" width="14.00390625" style="2" customWidth="1"/>
    <col min="8" max="8" width="8.8515625" style="9" customWidth="1"/>
    <col min="9" max="9" width="13.8515625" style="0" customWidth="1"/>
    <col min="10" max="10" width="14.57421875" style="0" customWidth="1"/>
  </cols>
  <sheetData>
    <row r="1" ht="18">
      <c r="C1" s="3"/>
    </row>
    <row r="2" spans="1:10" ht="39" customHeight="1">
      <c r="A2" s="91" t="s">
        <v>189</v>
      </c>
      <c r="B2" s="91"/>
      <c r="C2" s="91"/>
      <c r="D2" s="91"/>
      <c r="E2" s="91"/>
      <c r="F2" s="91"/>
      <c r="G2" s="91"/>
      <c r="H2" s="91"/>
      <c r="I2" s="91"/>
      <c r="J2" s="91"/>
    </row>
    <row r="3" ht="10.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78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4">
        <v>5</v>
      </c>
      <c r="G5" s="33">
        <v>6</v>
      </c>
      <c r="H5" s="31">
        <v>7</v>
      </c>
      <c r="I5" s="33">
        <v>8</v>
      </c>
      <c r="J5" s="31">
        <v>9</v>
      </c>
    </row>
    <row r="6" spans="2:10" ht="16.5" customHeight="1">
      <c r="B6" s="47">
        <v>1</v>
      </c>
      <c r="C6" s="79" t="s">
        <v>84</v>
      </c>
      <c r="D6" s="40" t="s">
        <v>59</v>
      </c>
      <c r="E6" s="79">
        <v>940</v>
      </c>
      <c r="F6" s="49"/>
      <c r="G6" s="5">
        <f>SUM(E6*F6)</f>
        <v>0</v>
      </c>
      <c r="H6" s="80">
        <v>0</v>
      </c>
      <c r="I6" s="4">
        <f>SUM(J6-G6)</f>
        <v>0</v>
      </c>
      <c r="J6" s="4">
        <f>ROUND(F6*(1+H6)*E6,2)</f>
        <v>0</v>
      </c>
    </row>
    <row r="7" spans="2:10" ht="16.5" customHeight="1">
      <c r="B7" s="47">
        <v>2</v>
      </c>
      <c r="C7" s="79" t="s">
        <v>86</v>
      </c>
      <c r="D7" s="40" t="s">
        <v>59</v>
      </c>
      <c r="E7" s="79">
        <v>220</v>
      </c>
      <c r="F7" s="49"/>
      <c r="G7" s="5">
        <f aca="true" t="shared" si="0" ref="G7:G20">SUM(E7*F7)</f>
        <v>0</v>
      </c>
      <c r="H7" s="80">
        <v>0</v>
      </c>
      <c r="I7" s="4">
        <f aca="true" t="shared" si="1" ref="I7:I21">SUM(J7-G7)</f>
        <v>0</v>
      </c>
      <c r="J7" s="4">
        <f aca="true" t="shared" si="2" ref="J7:J20">ROUND(F7*(1+H7)*E7,2)</f>
        <v>0</v>
      </c>
    </row>
    <row r="8" spans="2:10" ht="16.5" customHeight="1">
      <c r="B8" s="47">
        <v>3</v>
      </c>
      <c r="C8" s="79" t="s">
        <v>87</v>
      </c>
      <c r="D8" s="40" t="s">
        <v>59</v>
      </c>
      <c r="E8" s="79">
        <v>420</v>
      </c>
      <c r="F8" s="49"/>
      <c r="G8" s="5">
        <f t="shared" si="0"/>
        <v>0</v>
      </c>
      <c r="H8" s="80">
        <v>0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79" t="s">
        <v>88</v>
      </c>
      <c r="D9" s="40" t="s">
        <v>59</v>
      </c>
      <c r="E9" s="79">
        <v>150</v>
      </c>
      <c r="F9" s="49"/>
      <c r="G9" s="5">
        <f t="shared" si="0"/>
        <v>0</v>
      </c>
      <c r="H9" s="80">
        <v>0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79" t="s">
        <v>89</v>
      </c>
      <c r="D10" s="40" t="s">
        <v>59</v>
      </c>
      <c r="E10" s="79">
        <v>300</v>
      </c>
      <c r="F10" s="49"/>
      <c r="G10" s="5">
        <f t="shared" si="0"/>
        <v>0</v>
      </c>
      <c r="H10" s="80">
        <v>0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90</v>
      </c>
      <c r="D11" s="40" t="s">
        <v>59</v>
      </c>
      <c r="E11" s="79">
        <v>15</v>
      </c>
      <c r="F11" s="49"/>
      <c r="G11" s="5">
        <f t="shared" si="0"/>
        <v>0</v>
      </c>
      <c r="H11" s="80">
        <v>0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7" t="s">
        <v>91</v>
      </c>
      <c r="D12" s="40" t="s">
        <v>59</v>
      </c>
      <c r="E12" s="79">
        <v>110</v>
      </c>
      <c r="F12" s="49"/>
      <c r="G12" s="5">
        <f t="shared" si="0"/>
        <v>0</v>
      </c>
      <c r="H12" s="80">
        <v>0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7" t="s">
        <v>92</v>
      </c>
      <c r="D13" s="40" t="s">
        <v>59</v>
      </c>
      <c r="E13" s="79">
        <v>240</v>
      </c>
      <c r="F13" s="49"/>
      <c r="G13" s="5">
        <f t="shared" si="0"/>
        <v>0</v>
      </c>
      <c r="H13" s="80">
        <v>0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85</v>
      </c>
      <c r="D14" s="40" t="s">
        <v>59</v>
      </c>
      <c r="E14" s="79">
        <v>100</v>
      </c>
      <c r="F14" s="49"/>
      <c r="G14" s="5">
        <f t="shared" si="0"/>
        <v>0</v>
      </c>
      <c r="H14" s="80">
        <v>0</v>
      </c>
      <c r="I14" s="4">
        <f t="shared" si="1"/>
        <v>0</v>
      </c>
      <c r="J14" s="4">
        <f t="shared" si="2"/>
        <v>0</v>
      </c>
    </row>
    <row r="15" spans="2:10" ht="16.5" customHeight="1">
      <c r="B15" s="47">
        <v>10</v>
      </c>
      <c r="C15" s="67" t="s">
        <v>158</v>
      </c>
      <c r="D15" s="40" t="s">
        <v>59</v>
      </c>
      <c r="E15" s="79">
        <v>950</v>
      </c>
      <c r="F15" s="49"/>
      <c r="G15" s="5">
        <f t="shared" si="0"/>
        <v>0</v>
      </c>
      <c r="H15" s="80">
        <v>0</v>
      </c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93</v>
      </c>
      <c r="D16" s="40" t="s">
        <v>59</v>
      </c>
      <c r="E16" s="79">
        <v>40</v>
      </c>
      <c r="F16" s="49"/>
      <c r="G16" s="5">
        <f t="shared" si="0"/>
        <v>0</v>
      </c>
      <c r="H16" s="80">
        <v>0</v>
      </c>
      <c r="I16" s="4">
        <f t="shared" si="1"/>
        <v>0</v>
      </c>
      <c r="J16" s="4">
        <f t="shared" si="2"/>
        <v>0</v>
      </c>
    </row>
    <row r="17" spans="2:10" ht="16.5" customHeight="1">
      <c r="B17" s="47">
        <v>12</v>
      </c>
      <c r="C17" s="67" t="s">
        <v>94</v>
      </c>
      <c r="D17" s="40" t="s">
        <v>59</v>
      </c>
      <c r="E17" s="79">
        <v>360</v>
      </c>
      <c r="F17" s="49"/>
      <c r="G17" s="5">
        <f>SUM(E17*F17)</f>
        <v>0</v>
      </c>
      <c r="H17" s="80">
        <v>0</v>
      </c>
      <c r="I17" s="4">
        <f t="shared" si="1"/>
        <v>0</v>
      </c>
      <c r="J17" s="4">
        <f t="shared" si="2"/>
        <v>0</v>
      </c>
    </row>
    <row r="18" spans="2:10" ht="16.5" customHeight="1">
      <c r="B18" s="47">
        <v>13</v>
      </c>
      <c r="C18" s="67" t="s">
        <v>95</v>
      </c>
      <c r="D18" s="40" t="s">
        <v>59</v>
      </c>
      <c r="E18" s="79">
        <v>75</v>
      </c>
      <c r="F18" s="49"/>
      <c r="G18" s="5">
        <f>SUM(E18*F18)</f>
        <v>0</v>
      </c>
      <c r="H18" s="80">
        <v>0</v>
      </c>
      <c r="I18" s="4">
        <f t="shared" si="1"/>
        <v>0</v>
      </c>
      <c r="J18" s="4">
        <f t="shared" si="2"/>
        <v>0</v>
      </c>
    </row>
    <row r="19" spans="2:10" ht="16.5" customHeight="1">
      <c r="B19" s="47">
        <v>14</v>
      </c>
      <c r="C19" s="67" t="s">
        <v>96</v>
      </c>
      <c r="D19" s="40" t="s">
        <v>17</v>
      </c>
      <c r="E19" s="79">
        <v>15</v>
      </c>
      <c r="F19" s="49"/>
      <c r="G19" s="5">
        <f t="shared" si="0"/>
        <v>0</v>
      </c>
      <c r="H19" s="80">
        <v>0</v>
      </c>
      <c r="I19" s="4">
        <f t="shared" si="1"/>
        <v>0</v>
      </c>
      <c r="J19" s="4">
        <f t="shared" si="2"/>
        <v>0</v>
      </c>
    </row>
    <row r="20" spans="2:10" ht="16.5" customHeight="1">
      <c r="B20" s="47">
        <v>15</v>
      </c>
      <c r="C20" s="67" t="s">
        <v>97</v>
      </c>
      <c r="D20" s="40" t="s">
        <v>17</v>
      </c>
      <c r="E20" s="79">
        <v>15</v>
      </c>
      <c r="F20" s="49"/>
      <c r="G20" s="5">
        <f t="shared" si="0"/>
        <v>0</v>
      </c>
      <c r="H20" s="80">
        <v>0</v>
      </c>
      <c r="I20" s="4">
        <f t="shared" si="1"/>
        <v>0</v>
      </c>
      <c r="J20" s="4">
        <f t="shared" si="2"/>
        <v>0</v>
      </c>
    </row>
    <row r="21" spans="2:10" ht="18" customHeight="1">
      <c r="B21" s="92" t="s">
        <v>52</v>
      </c>
      <c r="C21" s="92"/>
      <c r="D21" s="92"/>
      <c r="E21" s="92"/>
      <c r="F21" s="92"/>
      <c r="G21" s="73">
        <f>SUM(G6:G20)</f>
        <v>0</v>
      </c>
      <c r="H21" s="72"/>
      <c r="I21" s="73">
        <f t="shared" si="1"/>
        <v>0</v>
      </c>
      <c r="J21" s="73">
        <f>SUM(J6:J20)</f>
        <v>0</v>
      </c>
    </row>
    <row r="23" spans="3:8" ht="15">
      <c r="C23" s="13" t="s">
        <v>60</v>
      </c>
      <c r="F23"/>
      <c r="H23"/>
    </row>
  </sheetData>
  <sheetProtection/>
  <mergeCells count="2">
    <mergeCell ref="A2:J2"/>
    <mergeCell ref="B21:F2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95" zoomScaleNormal="95" zoomScalePageLayoutView="0" workbookViewId="0" topLeftCell="A10">
      <selection activeCell="I30" sqref="I30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6.57421875" style="0" customWidth="1"/>
    <col min="4" max="4" width="4.8515625" style="2" customWidth="1"/>
    <col min="5" max="5" width="9.421875" style="2" customWidth="1"/>
    <col min="6" max="6" width="11.28125" style="10" customWidth="1"/>
    <col min="7" max="7" width="11.8515625" style="2" customWidth="1"/>
    <col min="8" max="8" width="8.00390625" style="11" customWidth="1"/>
    <col min="9" max="9" width="14.28125" style="0" customWidth="1"/>
    <col min="10" max="10" width="13.28125" style="0" customWidth="1"/>
  </cols>
  <sheetData>
    <row r="1" ht="13.5" customHeight="1">
      <c r="C1" s="3"/>
    </row>
    <row r="2" spans="1:10" ht="50.25" customHeight="1">
      <c r="A2" s="93" t="s">
        <v>188</v>
      </c>
      <c r="B2" s="93"/>
      <c r="C2" s="93"/>
      <c r="D2" s="93"/>
      <c r="E2" s="93"/>
      <c r="F2" s="93"/>
      <c r="G2" s="93"/>
      <c r="H2" s="93"/>
      <c r="I2" s="93"/>
      <c r="J2" s="93"/>
    </row>
    <row r="3" ht="6.75" customHeight="1"/>
    <row r="4" spans="2:10" ht="102.75" customHeight="1">
      <c r="B4" s="29" t="s">
        <v>5</v>
      </c>
      <c r="C4" s="29" t="s">
        <v>6</v>
      </c>
      <c r="D4" s="29" t="s">
        <v>7</v>
      </c>
      <c r="E4" s="29" t="s">
        <v>8</v>
      </c>
      <c r="F4" s="62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3">
        <v>2</v>
      </c>
      <c r="D5" s="31">
        <v>3</v>
      </c>
      <c r="E5" s="33">
        <v>4</v>
      </c>
      <c r="F5" s="74">
        <v>5</v>
      </c>
      <c r="G5" s="33">
        <v>6</v>
      </c>
      <c r="H5" s="31">
        <v>7</v>
      </c>
      <c r="I5" s="33">
        <v>8</v>
      </c>
      <c r="J5" s="31">
        <v>9</v>
      </c>
    </row>
    <row r="6" spans="2:10" s="8" customFormat="1" ht="18" customHeight="1">
      <c r="B6" s="75">
        <v>1</v>
      </c>
      <c r="C6" s="76" t="s">
        <v>140</v>
      </c>
      <c r="D6" s="40" t="s">
        <v>17</v>
      </c>
      <c r="E6" s="40">
        <v>120</v>
      </c>
      <c r="F6" s="37"/>
      <c r="G6" s="77">
        <f>SUM(E6*F6)</f>
        <v>0</v>
      </c>
      <c r="H6" s="38">
        <v>0</v>
      </c>
      <c r="I6" s="77">
        <f>SUM(J6-G6)</f>
        <v>0</v>
      </c>
      <c r="J6" s="12">
        <f>ROUND(F6*(1+H6)*E6,2)</f>
        <v>0</v>
      </c>
    </row>
    <row r="7" spans="2:10" s="8" customFormat="1" ht="18" customHeight="1">
      <c r="B7" s="75">
        <v>2</v>
      </c>
      <c r="C7" s="76" t="s">
        <v>53</v>
      </c>
      <c r="D7" s="40" t="s">
        <v>17</v>
      </c>
      <c r="E7" s="40">
        <v>110</v>
      </c>
      <c r="F7" s="37"/>
      <c r="G7" s="77">
        <f aca="true" t="shared" si="0" ref="G7:G20">SUM(E7*F7)</f>
        <v>0</v>
      </c>
      <c r="H7" s="38">
        <v>0</v>
      </c>
      <c r="I7" s="77">
        <f aca="true" t="shared" si="1" ref="I7:I22">SUM(J7-G7)</f>
        <v>0</v>
      </c>
      <c r="J7" s="12">
        <f aca="true" t="shared" si="2" ref="J7:J22">ROUND(F7*(1+H7)*E7,2)</f>
        <v>0</v>
      </c>
    </row>
    <row r="8" spans="2:10" s="8" customFormat="1" ht="18" customHeight="1">
      <c r="B8" s="75">
        <v>3</v>
      </c>
      <c r="C8" s="76" t="s">
        <v>141</v>
      </c>
      <c r="D8" s="40" t="s">
        <v>17</v>
      </c>
      <c r="E8" s="40">
        <v>180</v>
      </c>
      <c r="F8" s="37"/>
      <c r="G8" s="77">
        <f t="shared" si="0"/>
        <v>0</v>
      </c>
      <c r="H8" s="38">
        <v>0</v>
      </c>
      <c r="I8" s="77">
        <f t="shared" si="1"/>
        <v>0</v>
      </c>
      <c r="J8" s="12">
        <f t="shared" si="2"/>
        <v>0</v>
      </c>
    </row>
    <row r="9" spans="2:10" s="8" customFormat="1" ht="27" customHeight="1">
      <c r="B9" s="75">
        <v>4</v>
      </c>
      <c r="C9" s="76" t="s">
        <v>156</v>
      </c>
      <c r="D9" s="40" t="s">
        <v>17</v>
      </c>
      <c r="E9" s="40">
        <v>320</v>
      </c>
      <c r="F9" s="37"/>
      <c r="G9" s="77">
        <f t="shared" si="0"/>
        <v>0</v>
      </c>
      <c r="H9" s="38">
        <v>0</v>
      </c>
      <c r="I9" s="77">
        <f t="shared" si="1"/>
        <v>0</v>
      </c>
      <c r="J9" s="12">
        <f t="shared" si="2"/>
        <v>0</v>
      </c>
    </row>
    <row r="10" spans="2:10" s="8" customFormat="1" ht="18" customHeight="1">
      <c r="B10" s="75">
        <v>5</v>
      </c>
      <c r="C10" s="76" t="s">
        <v>102</v>
      </c>
      <c r="D10" s="40" t="s">
        <v>17</v>
      </c>
      <c r="E10" s="40">
        <v>45</v>
      </c>
      <c r="F10" s="37"/>
      <c r="G10" s="77">
        <f t="shared" si="0"/>
        <v>0</v>
      </c>
      <c r="H10" s="38">
        <v>0</v>
      </c>
      <c r="I10" s="77">
        <f t="shared" si="1"/>
        <v>0</v>
      </c>
      <c r="J10" s="12">
        <f t="shared" si="2"/>
        <v>0</v>
      </c>
    </row>
    <row r="11" spans="2:10" s="8" customFormat="1" ht="18" customHeight="1">
      <c r="B11" s="75">
        <v>6</v>
      </c>
      <c r="C11" s="76" t="s">
        <v>103</v>
      </c>
      <c r="D11" s="40" t="s">
        <v>17</v>
      </c>
      <c r="E11" s="40">
        <v>40</v>
      </c>
      <c r="F11" s="37"/>
      <c r="G11" s="77">
        <f>SUM(E11*F11)</f>
        <v>0</v>
      </c>
      <c r="H11" s="38">
        <v>0</v>
      </c>
      <c r="I11" s="77">
        <f t="shared" si="1"/>
        <v>0</v>
      </c>
      <c r="J11" s="12">
        <f>ROUND(F11*(1+H11)*E11,2)</f>
        <v>0</v>
      </c>
    </row>
    <row r="12" spans="2:10" s="8" customFormat="1" ht="18" customHeight="1">
      <c r="B12" s="75">
        <v>7</v>
      </c>
      <c r="C12" s="76" t="s">
        <v>166</v>
      </c>
      <c r="D12" s="40" t="s">
        <v>17</v>
      </c>
      <c r="E12" s="40">
        <v>22</v>
      </c>
      <c r="F12" s="37"/>
      <c r="G12" s="77">
        <f t="shared" si="0"/>
        <v>0</v>
      </c>
      <c r="H12" s="38">
        <v>0</v>
      </c>
      <c r="I12" s="77">
        <f>SUM(J12-G12)</f>
        <v>0</v>
      </c>
      <c r="J12" s="89">
        <f>ROUND(F12*(1+H12)*E12,2)</f>
        <v>0</v>
      </c>
    </row>
    <row r="13" spans="2:10" s="8" customFormat="1" ht="18" customHeight="1">
      <c r="B13" s="75">
        <v>8</v>
      </c>
      <c r="C13" s="76" t="s">
        <v>157</v>
      </c>
      <c r="D13" s="40" t="s">
        <v>17</v>
      </c>
      <c r="E13" s="40">
        <v>200</v>
      </c>
      <c r="F13" s="37"/>
      <c r="G13" s="77">
        <f t="shared" si="0"/>
        <v>0</v>
      </c>
      <c r="H13" s="38">
        <v>0</v>
      </c>
      <c r="I13" s="77">
        <f t="shared" si="1"/>
        <v>0</v>
      </c>
      <c r="J13" s="12">
        <f t="shared" si="2"/>
        <v>0</v>
      </c>
    </row>
    <row r="14" spans="2:10" s="8" customFormat="1" ht="18" customHeight="1">
      <c r="B14" s="75">
        <v>9</v>
      </c>
      <c r="C14" s="76" t="s">
        <v>142</v>
      </c>
      <c r="D14" s="40" t="s">
        <v>17</v>
      </c>
      <c r="E14" s="40">
        <v>45</v>
      </c>
      <c r="F14" s="37"/>
      <c r="G14" s="77">
        <f t="shared" si="0"/>
        <v>0</v>
      </c>
      <c r="H14" s="38">
        <v>0</v>
      </c>
      <c r="I14" s="77">
        <f t="shared" si="1"/>
        <v>0</v>
      </c>
      <c r="J14" s="12">
        <f t="shared" si="2"/>
        <v>0</v>
      </c>
    </row>
    <row r="15" spans="2:10" s="8" customFormat="1" ht="18" customHeight="1">
      <c r="B15" s="75">
        <v>10</v>
      </c>
      <c r="C15" s="76" t="s">
        <v>98</v>
      </c>
      <c r="D15" s="40" t="s">
        <v>17</v>
      </c>
      <c r="E15" s="40">
        <v>45</v>
      </c>
      <c r="F15" s="37"/>
      <c r="G15" s="77">
        <f t="shared" si="0"/>
        <v>0</v>
      </c>
      <c r="H15" s="38">
        <v>0</v>
      </c>
      <c r="I15" s="77">
        <f t="shared" si="1"/>
        <v>0</v>
      </c>
      <c r="J15" s="12">
        <f t="shared" si="2"/>
        <v>0</v>
      </c>
    </row>
    <row r="16" spans="2:10" s="8" customFormat="1" ht="18" customHeight="1">
      <c r="B16" s="75">
        <v>11</v>
      </c>
      <c r="C16" s="76" t="s">
        <v>100</v>
      </c>
      <c r="D16" s="40" t="s">
        <v>17</v>
      </c>
      <c r="E16" s="40">
        <v>45</v>
      </c>
      <c r="F16" s="37"/>
      <c r="G16" s="77">
        <f t="shared" si="0"/>
        <v>0</v>
      </c>
      <c r="H16" s="38">
        <v>0</v>
      </c>
      <c r="I16" s="77">
        <f t="shared" si="1"/>
        <v>0</v>
      </c>
      <c r="J16" s="12">
        <f t="shared" si="2"/>
        <v>0</v>
      </c>
    </row>
    <row r="17" spans="2:10" s="8" customFormat="1" ht="18" customHeight="1">
      <c r="B17" s="75">
        <v>12</v>
      </c>
      <c r="C17" s="76" t="s">
        <v>99</v>
      </c>
      <c r="D17" s="40" t="s">
        <v>17</v>
      </c>
      <c r="E17" s="40">
        <v>20</v>
      </c>
      <c r="F17" s="37"/>
      <c r="G17" s="77">
        <f>SUM(E17*F17)</f>
        <v>0</v>
      </c>
      <c r="H17" s="38">
        <v>0</v>
      </c>
      <c r="I17" s="77">
        <f t="shared" si="1"/>
        <v>0</v>
      </c>
      <c r="J17" s="12">
        <f t="shared" si="2"/>
        <v>0</v>
      </c>
    </row>
    <row r="18" spans="2:10" s="8" customFormat="1" ht="18" customHeight="1">
      <c r="B18" s="75">
        <v>13</v>
      </c>
      <c r="C18" s="76" t="s">
        <v>143</v>
      </c>
      <c r="D18" s="40" t="s">
        <v>17</v>
      </c>
      <c r="E18" s="40">
        <v>20</v>
      </c>
      <c r="F18" s="37"/>
      <c r="G18" s="77">
        <f>SUM(E18*F18)</f>
        <v>0</v>
      </c>
      <c r="H18" s="38">
        <v>0</v>
      </c>
      <c r="I18" s="77">
        <f t="shared" si="1"/>
        <v>0</v>
      </c>
      <c r="J18" s="12">
        <f t="shared" si="2"/>
        <v>0</v>
      </c>
    </row>
    <row r="19" spans="2:10" s="8" customFormat="1" ht="18" customHeight="1">
      <c r="B19" s="75">
        <v>14</v>
      </c>
      <c r="C19" s="76" t="s">
        <v>144</v>
      </c>
      <c r="D19" s="40" t="s">
        <v>17</v>
      </c>
      <c r="E19" s="40">
        <v>15</v>
      </c>
      <c r="F19" s="37"/>
      <c r="G19" s="77">
        <f>SUM(E19*F19)</f>
        <v>0</v>
      </c>
      <c r="H19" s="38">
        <v>0</v>
      </c>
      <c r="I19" s="77">
        <f t="shared" si="1"/>
        <v>0</v>
      </c>
      <c r="J19" s="12">
        <f t="shared" si="2"/>
        <v>0</v>
      </c>
    </row>
    <row r="20" spans="2:10" s="8" customFormat="1" ht="18" customHeight="1">
      <c r="B20" s="75">
        <v>15</v>
      </c>
      <c r="C20" s="76" t="s">
        <v>145</v>
      </c>
      <c r="D20" s="40" t="s">
        <v>17</v>
      </c>
      <c r="E20" s="40">
        <v>22</v>
      </c>
      <c r="F20" s="37"/>
      <c r="G20" s="77">
        <f t="shared" si="0"/>
        <v>0</v>
      </c>
      <c r="H20" s="38">
        <v>0</v>
      </c>
      <c r="I20" s="77">
        <f t="shared" si="1"/>
        <v>0</v>
      </c>
      <c r="J20" s="12">
        <f t="shared" si="2"/>
        <v>0</v>
      </c>
    </row>
    <row r="21" spans="2:10" s="8" customFormat="1" ht="18" customHeight="1">
      <c r="B21" s="75">
        <v>16</v>
      </c>
      <c r="C21" s="76" t="s">
        <v>155</v>
      </c>
      <c r="D21" s="40" t="s">
        <v>17</v>
      </c>
      <c r="E21" s="40">
        <v>34</v>
      </c>
      <c r="F21" s="37"/>
      <c r="G21" s="77">
        <f>SUM(E21*F21)</f>
        <v>0</v>
      </c>
      <c r="H21" s="38">
        <v>0</v>
      </c>
      <c r="I21" s="77">
        <f>SUM(J21-G21)</f>
        <v>0</v>
      </c>
      <c r="J21" s="12">
        <f t="shared" si="2"/>
        <v>0</v>
      </c>
    </row>
    <row r="22" spans="2:10" s="8" customFormat="1" ht="18" customHeight="1">
      <c r="B22" s="75">
        <v>17</v>
      </c>
      <c r="C22" s="76" t="s">
        <v>101</v>
      </c>
      <c r="D22" s="40" t="s">
        <v>17</v>
      </c>
      <c r="E22" s="40">
        <v>20</v>
      </c>
      <c r="F22" s="37"/>
      <c r="G22" s="77">
        <f>SUM(E22*F22)</f>
        <v>0</v>
      </c>
      <c r="H22" s="38">
        <v>0</v>
      </c>
      <c r="I22" s="77">
        <f t="shared" si="1"/>
        <v>0</v>
      </c>
      <c r="J22" s="12">
        <f t="shared" si="2"/>
        <v>0</v>
      </c>
    </row>
    <row r="23" spans="2:10" s="8" customFormat="1" ht="18" customHeight="1">
      <c r="B23" s="75">
        <v>18</v>
      </c>
      <c r="C23" s="76" t="s">
        <v>146</v>
      </c>
      <c r="D23" s="40" t="s">
        <v>17</v>
      </c>
      <c r="E23" s="40">
        <v>60</v>
      </c>
      <c r="F23" s="37"/>
      <c r="G23" s="77">
        <f>SUM(E23*F23)</f>
        <v>0</v>
      </c>
      <c r="H23" s="38">
        <v>0</v>
      </c>
      <c r="I23" s="77">
        <f>SUM(J23-G23)</f>
        <v>0</v>
      </c>
      <c r="J23" s="12">
        <f>ROUND(F23*(1+H23)*E23,2)</f>
        <v>0</v>
      </c>
    </row>
    <row r="24" spans="2:10" ht="18" customHeight="1">
      <c r="B24" s="92" t="s">
        <v>52</v>
      </c>
      <c r="C24" s="92"/>
      <c r="D24" s="92"/>
      <c r="E24" s="92"/>
      <c r="F24" s="92"/>
      <c r="G24" s="73">
        <f>SUM(G6:G23)</f>
        <v>0</v>
      </c>
      <c r="H24" s="72"/>
      <c r="I24" s="73">
        <f>SUM(J24-G24)</f>
        <v>0</v>
      </c>
      <c r="J24" s="73">
        <f>SUM(J6:J23)</f>
        <v>0</v>
      </c>
    </row>
    <row r="25" ht="12.75">
      <c r="C25" s="6"/>
    </row>
    <row r="26" ht="12.75">
      <c r="C26" s="6"/>
    </row>
    <row r="27" spans="3:8" ht="15">
      <c r="C27" s="7" t="s">
        <v>15</v>
      </c>
      <c r="F27"/>
      <c r="H27"/>
    </row>
    <row r="28" spans="3:6" ht="12.75">
      <c r="C28" s="6"/>
      <c r="F28" s="11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</sheetData>
  <sheetProtection/>
  <mergeCells count="2">
    <mergeCell ref="A2:J2"/>
    <mergeCell ref="B24:F24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="89" zoomScaleNormal="89" zoomScalePageLayoutView="0" workbookViewId="0" topLeftCell="B1">
      <selection activeCell="L158" sqref="L158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4" customWidth="1"/>
    <col min="4" max="4" width="5.140625" style="2" customWidth="1"/>
    <col min="5" max="5" width="5.421875" style="2" customWidth="1"/>
    <col min="6" max="6" width="10.421875" style="0" customWidth="1"/>
    <col min="7" max="7" width="13.71093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10" customWidth="1"/>
    <col min="12" max="12" width="9.7109375" style="10" customWidth="1"/>
  </cols>
  <sheetData>
    <row r="1" ht="15">
      <c r="C1" s="15"/>
    </row>
    <row r="2" spans="2:10" ht="54" customHeight="1">
      <c r="B2" s="94" t="s">
        <v>186</v>
      </c>
      <c r="C2" s="94"/>
      <c r="D2" s="94"/>
      <c r="E2" s="94"/>
      <c r="F2" s="94"/>
      <c r="G2" s="94"/>
      <c r="H2" s="94"/>
      <c r="I2" s="94"/>
      <c r="J2" s="94"/>
    </row>
    <row r="3" spans="2:10" ht="14.25">
      <c r="B3" s="25" t="s">
        <v>61</v>
      </c>
      <c r="C3" s="26"/>
      <c r="D3" s="27"/>
      <c r="E3" s="27"/>
      <c r="F3" s="28"/>
      <c r="G3" s="27"/>
      <c r="H3" s="28"/>
      <c r="I3" s="28"/>
      <c r="J3" s="28"/>
    </row>
    <row r="4" spans="2:10" ht="102.75" customHeight="1">
      <c r="B4" s="29" t="s">
        <v>5</v>
      </c>
      <c r="C4" s="30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5">
      <c r="B5" s="31">
        <v>1</v>
      </c>
      <c r="C5" s="32">
        <v>2</v>
      </c>
      <c r="D5" s="31">
        <v>3</v>
      </c>
      <c r="E5" s="33">
        <v>4</v>
      </c>
      <c r="F5" s="31">
        <v>5</v>
      </c>
      <c r="G5" s="33">
        <v>6</v>
      </c>
      <c r="H5" s="31">
        <v>7</v>
      </c>
      <c r="I5" s="33">
        <v>8</v>
      </c>
      <c r="J5" s="31">
        <v>9</v>
      </c>
    </row>
    <row r="6" spans="2:12" s="16" customFormat="1" ht="18" customHeight="1">
      <c r="B6" s="34">
        <v>1</v>
      </c>
      <c r="C6" s="35" t="s">
        <v>62</v>
      </c>
      <c r="D6" s="36" t="s">
        <v>17</v>
      </c>
      <c r="E6" s="36">
        <v>160</v>
      </c>
      <c r="F6" s="37"/>
      <c r="G6" s="12">
        <f>SUM(E6*F6)</f>
        <v>0</v>
      </c>
      <c r="H6" s="38">
        <v>0</v>
      </c>
      <c r="I6" s="12">
        <f>SUM(J6-G6)</f>
        <v>0</v>
      </c>
      <c r="J6" s="12">
        <f>ROUND(F6*(1+H6)*E6,2)</f>
        <v>0</v>
      </c>
      <c r="K6" s="10"/>
      <c r="L6" s="10"/>
    </row>
    <row r="7" spans="2:10" ht="18.75" customHeight="1">
      <c r="B7" s="34">
        <v>2</v>
      </c>
      <c r="C7" s="39" t="s">
        <v>167</v>
      </c>
      <c r="D7" s="40" t="s">
        <v>14</v>
      </c>
      <c r="E7" s="36">
        <v>70</v>
      </c>
      <c r="F7" s="37"/>
      <c r="G7" s="12">
        <f aca="true" t="shared" si="0" ref="G7:G64">SUM(E7*F7)</f>
        <v>0</v>
      </c>
      <c r="H7" s="38">
        <v>0</v>
      </c>
      <c r="I7" s="12">
        <f aca="true" t="shared" si="1" ref="I7:I64">SUM(J7-G7)</f>
        <v>0</v>
      </c>
      <c r="J7" s="12">
        <f aca="true" t="shared" si="2" ref="J7:J64">ROUND(F7*(1+H7)*E7,2)</f>
        <v>0</v>
      </c>
    </row>
    <row r="8" spans="2:10" ht="18" customHeight="1">
      <c r="B8" s="34">
        <v>3</v>
      </c>
      <c r="C8" s="41" t="s">
        <v>193</v>
      </c>
      <c r="D8" s="40" t="s">
        <v>14</v>
      </c>
      <c r="E8" s="36">
        <v>3</v>
      </c>
      <c r="F8" s="37"/>
      <c r="G8" s="12">
        <f t="shared" si="0"/>
        <v>0</v>
      </c>
      <c r="H8" s="38">
        <v>0</v>
      </c>
      <c r="I8" s="12">
        <f t="shared" si="1"/>
        <v>0</v>
      </c>
      <c r="J8" s="12">
        <f t="shared" si="2"/>
        <v>0</v>
      </c>
    </row>
    <row r="9" spans="2:10" ht="18" customHeight="1">
      <c r="B9" s="34">
        <v>4</v>
      </c>
      <c r="C9" s="41" t="s">
        <v>165</v>
      </c>
      <c r="D9" s="40" t="s">
        <v>14</v>
      </c>
      <c r="E9" s="36">
        <v>40</v>
      </c>
      <c r="F9" s="37"/>
      <c r="G9" s="12">
        <f t="shared" si="0"/>
        <v>0</v>
      </c>
      <c r="H9" s="38">
        <v>0</v>
      </c>
      <c r="I9" s="12">
        <f t="shared" si="1"/>
        <v>0</v>
      </c>
      <c r="J9" s="12">
        <f t="shared" si="2"/>
        <v>0</v>
      </c>
    </row>
    <row r="10" spans="2:10" ht="18" customHeight="1">
      <c r="B10" s="34">
        <v>5</v>
      </c>
      <c r="C10" s="41" t="s">
        <v>139</v>
      </c>
      <c r="D10" s="40" t="s">
        <v>14</v>
      </c>
      <c r="E10" s="36">
        <v>40</v>
      </c>
      <c r="F10" s="37"/>
      <c r="G10" s="12">
        <f t="shared" si="0"/>
        <v>0</v>
      </c>
      <c r="H10" s="38">
        <v>0</v>
      </c>
      <c r="I10" s="12">
        <f t="shared" si="1"/>
        <v>0</v>
      </c>
      <c r="J10" s="12">
        <f t="shared" si="2"/>
        <v>0</v>
      </c>
    </row>
    <row r="11" spans="2:10" ht="18" customHeight="1">
      <c r="B11" s="34">
        <v>6</v>
      </c>
      <c r="C11" s="42" t="s">
        <v>200</v>
      </c>
      <c r="D11" s="40" t="s">
        <v>14</v>
      </c>
      <c r="E11" s="36">
        <v>100</v>
      </c>
      <c r="F11" s="37"/>
      <c r="G11" s="12">
        <f t="shared" si="0"/>
        <v>0</v>
      </c>
      <c r="H11" s="38">
        <v>0</v>
      </c>
      <c r="I11" s="12">
        <f t="shared" si="1"/>
        <v>0</v>
      </c>
      <c r="J11" s="12">
        <f t="shared" si="2"/>
        <v>0</v>
      </c>
    </row>
    <row r="12" spans="2:10" ht="18" customHeight="1">
      <c r="B12" s="34">
        <v>7</v>
      </c>
      <c r="C12" s="42" t="s">
        <v>199</v>
      </c>
      <c r="D12" s="40" t="s">
        <v>14</v>
      </c>
      <c r="E12" s="36">
        <v>30</v>
      </c>
      <c r="F12" s="37"/>
      <c r="G12" s="12">
        <f t="shared" si="0"/>
        <v>0</v>
      </c>
      <c r="H12" s="38">
        <v>0</v>
      </c>
      <c r="I12" s="12">
        <f t="shared" si="1"/>
        <v>0</v>
      </c>
      <c r="J12" s="12">
        <f t="shared" si="2"/>
        <v>0</v>
      </c>
    </row>
    <row r="13" spans="2:10" ht="18" customHeight="1">
      <c r="B13" s="34">
        <v>8</v>
      </c>
      <c r="C13" s="42" t="s">
        <v>194</v>
      </c>
      <c r="D13" s="40" t="s">
        <v>14</v>
      </c>
      <c r="E13" s="36">
        <v>15</v>
      </c>
      <c r="F13" s="37"/>
      <c r="G13" s="12">
        <f t="shared" si="0"/>
        <v>0</v>
      </c>
      <c r="H13" s="38">
        <v>0</v>
      </c>
      <c r="I13" s="12">
        <f t="shared" si="1"/>
        <v>0</v>
      </c>
      <c r="J13" s="12">
        <f t="shared" si="2"/>
        <v>0</v>
      </c>
    </row>
    <row r="14" spans="2:10" ht="18" customHeight="1">
      <c r="B14" s="34">
        <v>9</v>
      </c>
      <c r="C14" s="35" t="s">
        <v>195</v>
      </c>
      <c r="D14" s="40" t="s">
        <v>14</v>
      </c>
      <c r="E14" s="36">
        <v>12</v>
      </c>
      <c r="F14" s="37"/>
      <c r="G14" s="12">
        <f t="shared" si="0"/>
        <v>0</v>
      </c>
      <c r="H14" s="38">
        <v>0</v>
      </c>
      <c r="I14" s="12">
        <f t="shared" si="1"/>
        <v>0</v>
      </c>
      <c r="J14" s="12">
        <f t="shared" si="2"/>
        <v>0</v>
      </c>
    </row>
    <row r="15" spans="2:10" ht="18" customHeight="1">
      <c r="B15" s="34">
        <v>10</v>
      </c>
      <c r="C15" s="35" t="s">
        <v>198</v>
      </c>
      <c r="D15" s="40" t="s">
        <v>14</v>
      </c>
      <c r="E15" s="36">
        <v>80</v>
      </c>
      <c r="F15" s="37"/>
      <c r="G15" s="12">
        <f t="shared" si="0"/>
        <v>0</v>
      </c>
      <c r="H15" s="38">
        <v>0</v>
      </c>
      <c r="I15" s="12">
        <f t="shared" si="1"/>
        <v>0</v>
      </c>
      <c r="J15" s="12">
        <f t="shared" si="2"/>
        <v>0</v>
      </c>
    </row>
    <row r="16" spans="2:10" ht="18" customHeight="1">
      <c r="B16" s="34">
        <v>11</v>
      </c>
      <c r="C16" s="35" t="s">
        <v>196</v>
      </c>
      <c r="D16" s="40" t="s">
        <v>14</v>
      </c>
      <c r="E16" s="36">
        <v>100</v>
      </c>
      <c r="F16" s="37"/>
      <c r="G16" s="12">
        <f t="shared" si="0"/>
        <v>0</v>
      </c>
      <c r="H16" s="38">
        <v>0</v>
      </c>
      <c r="I16" s="12">
        <f t="shared" si="1"/>
        <v>0</v>
      </c>
      <c r="J16" s="12">
        <f t="shared" si="2"/>
        <v>0</v>
      </c>
    </row>
    <row r="17" spans="2:10" ht="18" customHeight="1">
      <c r="B17" s="34">
        <v>12</v>
      </c>
      <c r="C17" s="43" t="s">
        <v>230</v>
      </c>
      <c r="D17" s="40" t="s">
        <v>14</v>
      </c>
      <c r="E17" s="36">
        <v>25</v>
      </c>
      <c r="F17" s="37"/>
      <c r="G17" s="12">
        <f t="shared" si="0"/>
        <v>0</v>
      </c>
      <c r="H17" s="38">
        <v>0</v>
      </c>
      <c r="I17" s="12">
        <f t="shared" si="1"/>
        <v>0</v>
      </c>
      <c r="J17" s="12">
        <f t="shared" si="2"/>
        <v>0</v>
      </c>
    </row>
    <row r="18" spans="2:10" ht="18" customHeight="1">
      <c r="B18" s="34">
        <v>13</v>
      </c>
      <c r="C18" s="35" t="s">
        <v>116</v>
      </c>
      <c r="D18" s="40" t="s">
        <v>14</v>
      </c>
      <c r="E18" s="36">
        <v>60</v>
      </c>
      <c r="F18" s="37"/>
      <c r="G18" s="12">
        <f t="shared" si="0"/>
        <v>0</v>
      </c>
      <c r="H18" s="38">
        <v>0</v>
      </c>
      <c r="I18" s="12">
        <f t="shared" si="1"/>
        <v>0</v>
      </c>
      <c r="J18" s="12">
        <f t="shared" si="2"/>
        <v>0</v>
      </c>
    </row>
    <row r="19" spans="2:10" ht="18" customHeight="1">
      <c r="B19" s="34">
        <v>14</v>
      </c>
      <c r="C19" s="46" t="s">
        <v>107</v>
      </c>
      <c r="D19" s="40" t="s">
        <v>17</v>
      </c>
      <c r="E19" s="36">
        <v>300</v>
      </c>
      <c r="F19" s="37"/>
      <c r="G19" s="12">
        <f t="shared" si="0"/>
        <v>0</v>
      </c>
      <c r="H19" s="38">
        <v>0</v>
      </c>
      <c r="I19" s="12">
        <f t="shared" si="1"/>
        <v>0</v>
      </c>
      <c r="J19" s="12">
        <f t="shared" si="2"/>
        <v>0</v>
      </c>
    </row>
    <row r="20" spans="2:10" ht="18" customHeight="1">
      <c r="B20" s="34">
        <v>15</v>
      </c>
      <c r="C20" s="82" t="s">
        <v>233</v>
      </c>
      <c r="D20" s="40" t="s">
        <v>14</v>
      </c>
      <c r="E20" s="36">
        <v>120</v>
      </c>
      <c r="F20" s="37"/>
      <c r="G20" s="12">
        <f t="shared" si="0"/>
        <v>0</v>
      </c>
      <c r="H20" s="38">
        <v>0</v>
      </c>
      <c r="I20" s="12">
        <f t="shared" si="1"/>
        <v>0</v>
      </c>
      <c r="J20" s="12">
        <f t="shared" si="2"/>
        <v>0</v>
      </c>
    </row>
    <row r="21" spans="2:10" ht="18" customHeight="1">
      <c r="B21" s="34">
        <v>16</v>
      </c>
      <c r="C21" s="43" t="s">
        <v>171</v>
      </c>
      <c r="D21" s="40" t="s">
        <v>17</v>
      </c>
      <c r="E21" s="36">
        <v>30</v>
      </c>
      <c r="F21" s="37"/>
      <c r="G21" s="12">
        <f t="shared" si="0"/>
        <v>0</v>
      </c>
      <c r="H21" s="38">
        <v>0</v>
      </c>
      <c r="I21" s="12">
        <f t="shared" si="1"/>
        <v>0</v>
      </c>
      <c r="J21" s="12">
        <f t="shared" si="2"/>
        <v>0</v>
      </c>
    </row>
    <row r="22" spans="2:10" ht="18" customHeight="1">
      <c r="B22" s="34">
        <v>17</v>
      </c>
      <c r="C22" s="44" t="s">
        <v>190</v>
      </c>
      <c r="D22" s="45" t="s">
        <v>17</v>
      </c>
      <c r="E22" s="36">
        <v>40</v>
      </c>
      <c r="F22" s="37"/>
      <c r="G22" s="12">
        <f t="shared" si="0"/>
        <v>0</v>
      </c>
      <c r="H22" s="38">
        <v>0</v>
      </c>
      <c r="I22" s="12">
        <f t="shared" si="1"/>
        <v>0</v>
      </c>
      <c r="J22" s="12">
        <f t="shared" si="2"/>
        <v>0</v>
      </c>
    </row>
    <row r="23" spans="2:10" ht="18" customHeight="1">
      <c r="B23" s="34">
        <v>18</v>
      </c>
      <c r="C23" s="44" t="s">
        <v>197</v>
      </c>
      <c r="D23" s="45" t="s">
        <v>17</v>
      </c>
      <c r="E23" s="36">
        <v>80</v>
      </c>
      <c r="F23" s="37"/>
      <c r="G23" s="12">
        <f t="shared" si="0"/>
        <v>0</v>
      </c>
      <c r="H23" s="38">
        <v>0</v>
      </c>
      <c r="I23" s="12">
        <f t="shared" si="1"/>
        <v>0</v>
      </c>
      <c r="J23" s="12">
        <f t="shared" si="2"/>
        <v>0</v>
      </c>
    </row>
    <row r="24" spans="2:10" ht="18" customHeight="1">
      <c r="B24" s="34">
        <v>19</v>
      </c>
      <c r="C24" s="46" t="s">
        <v>63</v>
      </c>
      <c r="D24" s="40" t="s">
        <v>17</v>
      </c>
      <c r="E24" s="36">
        <v>15</v>
      </c>
      <c r="F24" s="37"/>
      <c r="G24" s="12">
        <f t="shared" si="0"/>
        <v>0</v>
      </c>
      <c r="H24" s="38">
        <v>0</v>
      </c>
      <c r="I24" s="12">
        <f t="shared" si="1"/>
        <v>0</v>
      </c>
      <c r="J24" s="12">
        <f t="shared" si="2"/>
        <v>0</v>
      </c>
    </row>
    <row r="25" spans="2:10" ht="18" customHeight="1">
      <c r="B25" s="34">
        <v>20</v>
      </c>
      <c r="C25" s="46" t="s">
        <v>106</v>
      </c>
      <c r="D25" s="40" t="s">
        <v>14</v>
      </c>
      <c r="E25" s="36">
        <v>70</v>
      </c>
      <c r="F25" s="37"/>
      <c r="G25" s="12">
        <f t="shared" si="0"/>
        <v>0</v>
      </c>
      <c r="H25" s="38">
        <v>0</v>
      </c>
      <c r="I25" s="12">
        <f t="shared" si="1"/>
        <v>0</v>
      </c>
      <c r="J25" s="12">
        <f t="shared" si="2"/>
        <v>0</v>
      </c>
    </row>
    <row r="26" spans="2:10" ht="19.5" customHeight="1">
      <c r="B26" s="34">
        <v>21</v>
      </c>
      <c r="C26" s="35" t="s">
        <v>201</v>
      </c>
      <c r="D26" s="40" t="s">
        <v>17</v>
      </c>
      <c r="E26" s="36">
        <v>120</v>
      </c>
      <c r="F26" s="37"/>
      <c r="G26" s="12">
        <f t="shared" si="0"/>
        <v>0</v>
      </c>
      <c r="H26" s="38">
        <v>0</v>
      </c>
      <c r="I26" s="12">
        <f t="shared" si="1"/>
        <v>0</v>
      </c>
      <c r="J26" s="12">
        <f t="shared" si="2"/>
        <v>0</v>
      </c>
    </row>
    <row r="27" spans="2:10" ht="18" customHeight="1">
      <c r="B27" s="34">
        <v>22</v>
      </c>
      <c r="C27" s="35" t="s">
        <v>205</v>
      </c>
      <c r="D27" s="40" t="s">
        <v>14</v>
      </c>
      <c r="E27" s="36">
        <v>100</v>
      </c>
      <c r="F27" s="37"/>
      <c r="G27" s="12">
        <f t="shared" si="0"/>
        <v>0</v>
      </c>
      <c r="H27" s="38">
        <v>0</v>
      </c>
      <c r="I27" s="12">
        <f t="shared" si="1"/>
        <v>0</v>
      </c>
      <c r="J27" s="12">
        <f t="shared" si="2"/>
        <v>0</v>
      </c>
    </row>
    <row r="28" spans="2:10" ht="18" customHeight="1">
      <c r="B28" s="34">
        <v>23</v>
      </c>
      <c r="C28" s="35" t="s">
        <v>202</v>
      </c>
      <c r="D28" s="40" t="s">
        <v>14</v>
      </c>
      <c r="E28" s="36">
        <v>70</v>
      </c>
      <c r="F28" s="37"/>
      <c r="G28" s="12">
        <f t="shared" si="0"/>
        <v>0</v>
      </c>
      <c r="H28" s="38">
        <v>0</v>
      </c>
      <c r="I28" s="12">
        <f t="shared" si="1"/>
        <v>0</v>
      </c>
      <c r="J28" s="12">
        <f t="shared" si="2"/>
        <v>0</v>
      </c>
    </row>
    <row r="29" spans="2:10" ht="18" customHeight="1">
      <c r="B29" s="34">
        <v>24</v>
      </c>
      <c r="C29" s="35" t="s">
        <v>204</v>
      </c>
      <c r="D29" s="40" t="s">
        <v>14</v>
      </c>
      <c r="E29" s="36">
        <v>80</v>
      </c>
      <c r="F29" s="37"/>
      <c r="G29" s="12">
        <f t="shared" si="0"/>
        <v>0</v>
      </c>
      <c r="H29" s="38">
        <v>0</v>
      </c>
      <c r="I29" s="12">
        <f t="shared" si="1"/>
        <v>0</v>
      </c>
      <c r="J29" s="12">
        <f t="shared" si="2"/>
        <v>0</v>
      </c>
    </row>
    <row r="30" spans="2:10" ht="18" customHeight="1">
      <c r="B30" s="34">
        <v>25</v>
      </c>
      <c r="C30" s="35" t="s">
        <v>104</v>
      </c>
      <c r="D30" s="40" t="s">
        <v>14</v>
      </c>
      <c r="E30" s="36">
        <v>100</v>
      </c>
      <c r="F30" s="37"/>
      <c r="G30" s="12">
        <f t="shared" si="0"/>
        <v>0</v>
      </c>
      <c r="H30" s="38">
        <v>0</v>
      </c>
      <c r="I30" s="12">
        <f t="shared" si="1"/>
        <v>0</v>
      </c>
      <c r="J30" s="12">
        <f t="shared" si="2"/>
        <v>0</v>
      </c>
    </row>
    <row r="31" spans="2:10" ht="18" customHeight="1">
      <c r="B31" s="34">
        <v>26</v>
      </c>
      <c r="C31" s="35" t="s">
        <v>162</v>
      </c>
      <c r="D31" s="40" t="s">
        <v>14</v>
      </c>
      <c r="E31" s="36">
        <v>350</v>
      </c>
      <c r="F31" s="37"/>
      <c r="G31" s="12">
        <f t="shared" si="0"/>
        <v>0</v>
      </c>
      <c r="H31" s="38">
        <v>0</v>
      </c>
      <c r="I31" s="12">
        <f t="shared" si="1"/>
        <v>0</v>
      </c>
      <c r="J31" s="12">
        <f t="shared" si="2"/>
        <v>0</v>
      </c>
    </row>
    <row r="32" spans="2:10" ht="18" customHeight="1">
      <c r="B32" s="34">
        <v>27</v>
      </c>
      <c r="C32" s="35" t="s">
        <v>169</v>
      </c>
      <c r="D32" s="40" t="s">
        <v>14</v>
      </c>
      <c r="E32" s="36">
        <v>300</v>
      </c>
      <c r="F32" s="37"/>
      <c r="G32" s="12">
        <f t="shared" si="0"/>
        <v>0</v>
      </c>
      <c r="H32" s="38">
        <v>0</v>
      </c>
      <c r="I32" s="12">
        <f t="shared" si="1"/>
        <v>0</v>
      </c>
      <c r="J32" s="12">
        <f t="shared" si="2"/>
        <v>0</v>
      </c>
    </row>
    <row r="33" spans="2:10" ht="18" customHeight="1">
      <c r="B33" s="34">
        <v>28</v>
      </c>
      <c r="C33" s="35" t="s">
        <v>168</v>
      </c>
      <c r="D33" s="40" t="s">
        <v>14</v>
      </c>
      <c r="E33" s="36">
        <v>400</v>
      </c>
      <c r="F33" s="37"/>
      <c r="G33" s="12">
        <f t="shared" si="0"/>
        <v>0</v>
      </c>
      <c r="H33" s="38">
        <v>0</v>
      </c>
      <c r="I33" s="12">
        <f t="shared" si="1"/>
        <v>0</v>
      </c>
      <c r="J33" s="12">
        <f t="shared" si="2"/>
        <v>0</v>
      </c>
    </row>
    <row r="34" spans="2:10" ht="18" customHeight="1">
      <c r="B34" s="34">
        <v>29</v>
      </c>
      <c r="C34" s="35" t="s">
        <v>124</v>
      </c>
      <c r="D34" s="40" t="s">
        <v>14</v>
      </c>
      <c r="E34" s="36">
        <v>200</v>
      </c>
      <c r="F34" s="37"/>
      <c r="G34" s="12">
        <f t="shared" si="0"/>
        <v>0</v>
      </c>
      <c r="H34" s="38">
        <v>0</v>
      </c>
      <c r="I34" s="12">
        <f t="shared" si="1"/>
        <v>0</v>
      </c>
      <c r="J34" s="12">
        <f t="shared" si="2"/>
        <v>0</v>
      </c>
    </row>
    <row r="35" spans="2:10" ht="36" customHeight="1">
      <c r="B35" s="34">
        <v>30</v>
      </c>
      <c r="C35" s="42" t="s">
        <v>203</v>
      </c>
      <c r="D35" s="40" t="s">
        <v>17</v>
      </c>
      <c r="E35" s="36">
        <v>12</v>
      </c>
      <c r="F35" s="37"/>
      <c r="G35" s="12">
        <f t="shared" si="0"/>
        <v>0</v>
      </c>
      <c r="H35" s="38">
        <v>0</v>
      </c>
      <c r="I35" s="12">
        <f t="shared" si="1"/>
        <v>0</v>
      </c>
      <c r="J35" s="12">
        <f t="shared" si="2"/>
        <v>0</v>
      </c>
    </row>
    <row r="36" spans="2:10" ht="18" customHeight="1">
      <c r="B36" s="34">
        <v>31</v>
      </c>
      <c r="C36" s="35" t="s">
        <v>163</v>
      </c>
      <c r="D36" s="40" t="s">
        <v>14</v>
      </c>
      <c r="E36" s="36">
        <v>800</v>
      </c>
      <c r="F36" s="37"/>
      <c r="G36" s="12">
        <f t="shared" si="0"/>
        <v>0</v>
      </c>
      <c r="H36" s="38">
        <v>0</v>
      </c>
      <c r="I36" s="12">
        <f t="shared" si="1"/>
        <v>0</v>
      </c>
      <c r="J36" s="12">
        <f t="shared" si="2"/>
        <v>0</v>
      </c>
    </row>
    <row r="37" spans="2:10" ht="18" customHeight="1">
      <c r="B37" s="34">
        <v>32</v>
      </c>
      <c r="C37" s="35" t="s">
        <v>231</v>
      </c>
      <c r="D37" s="40" t="s">
        <v>14</v>
      </c>
      <c r="E37" s="36">
        <v>450</v>
      </c>
      <c r="F37" s="37"/>
      <c r="G37" s="12">
        <f t="shared" si="0"/>
        <v>0</v>
      </c>
      <c r="H37" s="38">
        <v>0</v>
      </c>
      <c r="I37" s="12">
        <f t="shared" si="1"/>
        <v>0</v>
      </c>
      <c r="J37" s="12">
        <f t="shared" si="2"/>
        <v>0</v>
      </c>
    </row>
    <row r="38" spans="2:10" ht="18" customHeight="1">
      <c r="B38" s="34">
        <v>33</v>
      </c>
      <c r="C38" s="35" t="s">
        <v>236</v>
      </c>
      <c r="D38" s="40" t="s">
        <v>14</v>
      </c>
      <c r="E38" s="36">
        <v>400</v>
      </c>
      <c r="F38" s="37"/>
      <c r="G38" s="12">
        <f t="shared" si="0"/>
        <v>0</v>
      </c>
      <c r="H38" s="38">
        <v>0</v>
      </c>
      <c r="I38" s="12">
        <f t="shared" si="1"/>
        <v>0</v>
      </c>
      <c r="J38" s="12">
        <f t="shared" si="2"/>
        <v>0</v>
      </c>
    </row>
    <row r="39" spans="2:10" ht="18" customHeight="1">
      <c r="B39" s="34">
        <v>34</v>
      </c>
      <c r="C39" s="35" t="s">
        <v>172</v>
      </c>
      <c r="D39" s="40" t="s">
        <v>14</v>
      </c>
      <c r="E39" s="36">
        <v>90</v>
      </c>
      <c r="F39" s="37"/>
      <c r="G39" s="12">
        <f t="shared" si="0"/>
        <v>0</v>
      </c>
      <c r="H39" s="38">
        <v>0</v>
      </c>
      <c r="I39" s="12">
        <f t="shared" si="1"/>
        <v>0</v>
      </c>
      <c r="J39" s="12">
        <f t="shared" si="2"/>
        <v>0</v>
      </c>
    </row>
    <row r="40" spans="2:10" ht="18" customHeight="1">
      <c r="B40" s="34">
        <v>35</v>
      </c>
      <c r="C40" s="35" t="s">
        <v>209</v>
      </c>
      <c r="D40" s="40" t="s">
        <v>14</v>
      </c>
      <c r="E40" s="36">
        <v>500</v>
      </c>
      <c r="F40" s="37"/>
      <c r="G40" s="12">
        <f t="shared" si="0"/>
        <v>0</v>
      </c>
      <c r="H40" s="38">
        <v>0</v>
      </c>
      <c r="I40" s="12">
        <f t="shared" si="1"/>
        <v>0</v>
      </c>
      <c r="J40" s="12">
        <f t="shared" si="2"/>
        <v>0</v>
      </c>
    </row>
    <row r="41" spans="2:10" ht="18" customHeight="1">
      <c r="B41" s="34">
        <v>36</v>
      </c>
      <c r="C41" s="35" t="s">
        <v>208</v>
      </c>
      <c r="D41" s="45" t="s">
        <v>14</v>
      </c>
      <c r="E41" s="36">
        <v>500</v>
      </c>
      <c r="F41" s="37"/>
      <c r="G41" s="12">
        <f t="shared" si="0"/>
        <v>0</v>
      </c>
      <c r="H41" s="38">
        <v>0</v>
      </c>
      <c r="I41" s="12">
        <f t="shared" si="1"/>
        <v>0</v>
      </c>
      <c r="J41" s="12">
        <f t="shared" si="2"/>
        <v>0</v>
      </c>
    </row>
    <row r="42" spans="2:10" ht="18" customHeight="1">
      <c r="B42" s="34">
        <v>37</v>
      </c>
      <c r="C42" s="44" t="s">
        <v>122</v>
      </c>
      <c r="D42" s="45" t="s">
        <v>14</v>
      </c>
      <c r="E42" s="36">
        <v>120</v>
      </c>
      <c r="F42" s="37"/>
      <c r="G42" s="12">
        <f t="shared" si="0"/>
        <v>0</v>
      </c>
      <c r="H42" s="38">
        <v>0</v>
      </c>
      <c r="I42" s="12">
        <f t="shared" si="1"/>
        <v>0</v>
      </c>
      <c r="J42" s="12">
        <f t="shared" si="2"/>
        <v>0</v>
      </c>
    </row>
    <row r="43" spans="2:10" ht="18" customHeight="1">
      <c r="B43" s="34">
        <v>38</v>
      </c>
      <c r="C43" s="35" t="s">
        <v>206</v>
      </c>
      <c r="D43" s="45" t="s">
        <v>14</v>
      </c>
      <c r="E43" s="36">
        <v>80</v>
      </c>
      <c r="F43" s="37"/>
      <c r="G43" s="12">
        <f t="shared" si="0"/>
        <v>0</v>
      </c>
      <c r="H43" s="38">
        <v>0</v>
      </c>
      <c r="I43" s="12">
        <f t="shared" si="1"/>
        <v>0</v>
      </c>
      <c r="J43" s="12">
        <f t="shared" si="2"/>
        <v>0</v>
      </c>
    </row>
    <row r="44" spans="2:10" ht="18" customHeight="1">
      <c r="B44" s="34">
        <v>39</v>
      </c>
      <c r="C44" s="35" t="s">
        <v>207</v>
      </c>
      <c r="D44" s="45" t="s">
        <v>14</v>
      </c>
      <c r="E44" s="36">
        <v>100</v>
      </c>
      <c r="F44" s="37"/>
      <c r="G44" s="12">
        <f t="shared" si="0"/>
        <v>0</v>
      </c>
      <c r="H44" s="38">
        <v>0</v>
      </c>
      <c r="I44" s="12">
        <f t="shared" si="1"/>
        <v>0</v>
      </c>
      <c r="J44" s="12">
        <f t="shared" si="2"/>
        <v>0</v>
      </c>
    </row>
    <row r="45" spans="2:10" ht="18" customHeight="1">
      <c r="B45" s="34">
        <v>40</v>
      </c>
      <c r="C45" s="35" t="s">
        <v>210</v>
      </c>
      <c r="D45" s="45" t="s">
        <v>14</v>
      </c>
      <c r="E45" s="36">
        <v>100</v>
      </c>
      <c r="F45" s="37"/>
      <c r="G45" s="12">
        <f t="shared" si="0"/>
        <v>0</v>
      </c>
      <c r="H45" s="38">
        <v>0</v>
      </c>
      <c r="I45" s="12">
        <f t="shared" si="1"/>
        <v>0</v>
      </c>
      <c r="J45" s="12">
        <f t="shared" si="2"/>
        <v>0</v>
      </c>
    </row>
    <row r="46" spans="2:10" ht="18" customHeight="1">
      <c r="B46" s="34">
        <v>41</v>
      </c>
      <c r="C46" s="35" t="s">
        <v>183</v>
      </c>
      <c r="D46" s="40" t="s">
        <v>14</v>
      </c>
      <c r="E46" s="36">
        <v>170</v>
      </c>
      <c r="F46" s="37"/>
      <c r="G46" s="12">
        <f t="shared" si="0"/>
        <v>0</v>
      </c>
      <c r="H46" s="38">
        <v>0</v>
      </c>
      <c r="I46" s="12">
        <f t="shared" si="1"/>
        <v>0</v>
      </c>
      <c r="J46" s="12">
        <f t="shared" si="2"/>
        <v>0</v>
      </c>
    </row>
    <row r="47" spans="2:10" ht="18" customHeight="1">
      <c r="B47" s="34">
        <v>42</v>
      </c>
      <c r="C47" s="35" t="s">
        <v>174</v>
      </c>
      <c r="D47" s="40" t="s">
        <v>14</v>
      </c>
      <c r="E47" s="36">
        <v>70</v>
      </c>
      <c r="F47" s="37"/>
      <c r="G47" s="12">
        <f t="shared" si="0"/>
        <v>0</v>
      </c>
      <c r="H47" s="38">
        <v>0</v>
      </c>
      <c r="I47" s="12">
        <f t="shared" si="1"/>
        <v>0</v>
      </c>
      <c r="J47" s="12">
        <f t="shared" si="2"/>
        <v>0</v>
      </c>
    </row>
    <row r="48" spans="2:10" ht="18" customHeight="1">
      <c r="B48" s="34">
        <v>43</v>
      </c>
      <c r="C48" s="44" t="s">
        <v>164</v>
      </c>
      <c r="D48" s="40" t="s">
        <v>14</v>
      </c>
      <c r="E48" s="36">
        <v>6</v>
      </c>
      <c r="F48" s="37"/>
      <c r="G48" s="12">
        <f t="shared" si="0"/>
        <v>0</v>
      </c>
      <c r="H48" s="38">
        <v>0</v>
      </c>
      <c r="I48" s="12">
        <f t="shared" si="1"/>
        <v>0</v>
      </c>
      <c r="J48" s="12">
        <f t="shared" si="2"/>
        <v>0</v>
      </c>
    </row>
    <row r="49" spans="2:10" ht="18" customHeight="1">
      <c r="B49" s="34">
        <v>44</v>
      </c>
      <c r="C49" s="35" t="s">
        <v>173</v>
      </c>
      <c r="D49" s="40" t="s">
        <v>14</v>
      </c>
      <c r="E49" s="36">
        <v>5</v>
      </c>
      <c r="F49" s="37"/>
      <c r="G49" s="12">
        <f t="shared" si="0"/>
        <v>0</v>
      </c>
      <c r="H49" s="38">
        <v>0</v>
      </c>
      <c r="I49" s="12">
        <f t="shared" si="1"/>
        <v>0</v>
      </c>
      <c r="J49" s="12">
        <f t="shared" si="2"/>
        <v>0</v>
      </c>
    </row>
    <row r="50" spans="2:10" ht="18" customHeight="1">
      <c r="B50" s="34">
        <v>45</v>
      </c>
      <c r="C50" s="35" t="s">
        <v>184</v>
      </c>
      <c r="D50" s="40" t="s">
        <v>14</v>
      </c>
      <c r="E50" s="36">
        <v>20</v>
      </c>
      <c r="F50" s="37"/>
      <c r="G50" s="12">
        <f t="shared" si="0"/>
        <v>0</v>
      </c>
      <c r="H50" s="38">
        <v>0</v>
      </c>
      <c r="I50" s="12">
        <f t="shared" si="1"/>
        <v>0</v>
      </c>
      <c r="J50" s="12">
        <f t="shared" si="2"/>
        <v>0</v>
      </c>
    </row>
    <row r="51" spans="2:10" ht="18" customHeight="1">
      <c r="B51" s="34">
        <v>46</v>
      </c>
      <c r="C51" s="44" t="s">
        <v>211</v>
      </c>
      <c r="D51" s="40" t="s">
        <v>14</v>
      </c>
      <c r="E51" s="36">
        <v>20</v>
      </c>
      <c r="F51" s="37"/>
      <c r="G51" s="12">
        <f t="shared" si="0"/>
        <v>0</v>
      </c>
      <c r="H51" s="38">
        <v>0</v>
      </c>
      <c r="I51" s="12">
        <f t="shared" si="1"/>
        <v>0</v>
      </c>
      <c r="J51" s="12">
        <f t="shared" si="2"/>
        <v>0</v>
      </c>
    </row>
    <row r="52" spans="2:10" ht="18" customHeight="1">
      <c r="B52" s="34">
        <v>47</v>
      </c>
      <c r="C52" s="35" t="s">
        <v>117</v>
      </c>
      <c r="D52" s="40" t="s">
        <v>14</v>
      </c>
      <c r="E52" s="36">
        <v>1</v>
      </c>
      <c r="F52" s="37"/>
      <c r="G52" s="12">
        <f t="shared" si="0"/>
        <v>0</v>
      </c>
      <c r="H52" s="38">
        <v>0</v>
      </c>
      <c r="I52" s="12">
        <f t="shared" si="1"/>
        <v>0</v>
      </c>
      <c r="J52" s="12">
        <f t="shared" si="2"/>
        <v>0</v>
      </c>
    </row>
    <row r="53" spans="2:10" ht="15.75" customHeight="1">
      <c r="B53" s="34">
        <v>48</v>
      </c>
      <c r="C53" s="35" t="s">
        <v>118</v>
      </c>
      <c r="D53" s="40" t="s">
        <v>14</v>
      </c>
      <c r="E53" s="36">
        <v>1</v>
      </c>
      <c r="F53" s="37"/>
      <c r="G53" s="12">
        <f t="shared" si="0"/>
        <v>0</v>
      </c>
      <c r="H53" s="38">
        <v>0</v>
      </c>
      <c r="I53" s="12">
        <f t="shared" si="1"/>
        <v>0</v>
      </c>
      <c r="J53" s="12">
        <f t="shared" si="2"/>
        <v>0</v>
      </c>
    </row>
    <row r="54" spans="2:10" ht="18" customHeight="1">
      <c r="B54" s="34">
        <v>50</v>
      </c>
      <c r="C54" s="35" t="s">
        <v>119</v>
      </c>
      <c r="D54" s="40" t="s">
        <v>14</v>
      </c>
      <c r="E54" s="36">
        <v>1</v>
      </c>
      <c r="F54" s="37"/>
      <c r="G54" s="12">
        <f t="shared" si="0"/>
        <v>0</v>
      </c>
      <c r="H54" s="38">
        <v>0</v>
      </c>
      <c r="I54" s="12">
        <f t="shared" si="1"/>
        <v>0</v>
      </c>
      <c r="J54" s="12">
        <f t="shared" si="2"/>
        <v>0</v>
      </c>
    </row>
    <row r="55" spans="2:10" s="8" customFormat="1" ht="18" customHeight="1">
      <c r="B55" s="34">
        <v>51</v>
      </c>
      <c r="C55" s="35" t="s">
        <v>178</v>
      </c>
      <c r="D55" s="40" t="s">
        <v>14</v>
      </c>
      <c r="E55" s="36">
        <v>50</v>
      </c>
      <c r="F55" s="37"/>
      <c r="G55" s="12">
        <f t="shared" si="0"/>
        <v>0</v>
      </c>
      <c r="H55" s="38">
        <v>0</v>
      </c>
      <c r="I55" s="12">
        <f t="shared" si="1"/>
        <v>0</v>
      </c>
      <c r="J55" s="12">
        <f t="shared" si="2"/>
        <v>0</v>
      </c>
    </row>
    <row r="56" spans="2:10" s="8" customFormat="1" ht="18" customHeight="1">
      <c r="B56" s="34">
        <v>52</v>
      </c>
      <c r="C56" s="35" t="s">
        <v>179</v>
      </c>
      <c r="D56" s="40" t="s">
        <v>14</v>
      </c>
      <c r="E56" s="36">
        <v>50</v>
      </c>
      <c r="F56" s="37"/>
      <c r="G56" s="12">
        <f t="shared" si="0"/>
        <v>0</v>
      </c>
      <c r="H56" s="38">
        <v>0</v>
      </c>
      <c r="I56" s="12">
        <f t="shared" si="1"/>
        <v>0</v>
      </c>
      <c r="J56" s="12">
        <f t="shared" si="2"/>
        <v>0</v>
      </c>
    </row>
    <row r="57" spans="2:10" s="8" customFormat="1" ht="18" customHeight="1">
      <c r="B57" s="34">
        <v>53</v>
      </c>
      <c r="C57" s="42" t="s">
        <v>234</v>
      </c>
      <c r="D57" s="40" t="s">
        <v>14</v>
      </c>
      <c r="E57" s="36">
        <v>4</v>
      </c>
      <c r="F57" s="37"/>
      <c r="G57" s="12">
        <f t="shared" si="0"/>
        <v>0</v>
      </c>
      <c r="H57" s="38">
        <v>0</v>
      </c>
      <c r="I57" s="12">
        <f t="shared" si="1"/>
        <v>0</v>
      </c>
      <c r="J57" s="12">
        <f t="shared" si="2"/>
        <v>0</v>
      </c>
    </row>
    <row r="58" spans="2:10" ht="18" customHeight="1">
      <c r="B58" s="34">
        <v>54</v>
      </c>
      <c r="C58" s="35" t="s">
        <v>110</v>
      </c>
      <c r="D58" s="40" t="s">
        <v>14</v>
      </c>
      <c r="E58" s="36">
        <v>20</v>
      </c>
      <c r="F58" s="37"/>
      <c r="G58" s="12">
        <f t="shared" si="0"/>
        <v>0</v>
      </c>
      <c r="H58" s="38">
        <v>0</v>
      </c>
      <c r="I58" s="12">
        <f t="shared" si="1"/>
        <v>0</v>
      </c>
      <c r="J58" s="12">
        <f t="shared" si="2"/>
        <v>0</v>
      </c>
    </row>
    <row r="59" spans="2:10" ht="18" customHeight="1">
      <c r="B59" s="34">
        <v>55</v>
      </c>
      <c r="C59" s="35" t="s">
        <v>178</v>
      </c>
      <c r="D59" s="40" t="s">
        <v>14</v>
      </c>
      <c r="E59" s="36">
        <v>60</v>
      </c>
      <c r="F59" s="37"/>
      <c r="G59" s="12">
        <f t="shared" si="0"/>
        <v>0</v>
      </c>
      <c r="H59" s="38">
        <v>0</v>
      </c>
      <c r="I59" s="12">
        <f t="shared" si="1"/>
        <v>0</v>
      </c>
      <c r="J59" s="12">
        <f t="shared" si="2"/>
        <v>0</v>
      </c>
    </row>
    <row r="60" spans="2:10" ht="18" customHeight="1">
      <c r="B60" s="34">
        <v>56</v>
      </c>
      <c r="C60" s="35" t="s">
        <v>180</v>
      </c>
      <c r="D60" s="40" t="s">
        <v>14</v>
      </c>
      <c r="E60" s="36">
        <v>30</v>
      </c>
      <c r="F60" s="37"/>
      <c r="G60" s="12">
        <f t="shared" si="0"/>
        <v>0</v>
      </c>
      <c r="H60" s="38">
        <v>0</v>
      </c>
      <c r="I60" s="12">
        <f t="shared" si="1"/>
        <v>0</v>
      </c>
      <c r="J60" s="12">
        <f t="shared" si="2"/>
        <v>0</v>
      </c>
    </row>
    <row r="61" spans="2:10" ht="18" customHeight="1">
      <c r="B61" s="34">
        <v>57</v>
      </c>
      <c r="C61" s="35" t="s">
        <v>235</v>
      </c>
      <c r="D61" s="40" t="s">
        <v>14</v>
      </c>
      <c r="E61" s="36">
        <v>30</v>
      </c>
      <c r="F61" s="37"/>
      <c r="G61" s="12">
        <f t="shared" si="0"/>
        <v>0</v>
      </c>
      <c r="H61" s="38">
        <v>0</v>
      </c>
      <c r="I61" s="12">
        <f t="shared" si="1"/>
        <v>0</v>
      </c>
      <c r="J61" s="12">
        <f t="shared" si="2"/>
        <v>0</v>
      </c>
    </row>
    <row r="62" spans="2:10" ht="18" customHeight="1">
      <c r="B62" s="34">
        <v>58</v>
      </c>
      <c r="C62" s="35" t="s">
        <v>214</v>
      </c>
      <c r="D62" s="40" t="s">
        <v>14</v>
      </c>
      <c r="E62" s="36">
        <v>160</v>
      </c>
      <c r="F62" s="37"/>
      <c r="G62" s="12">
        <f t="shared" si="0"/>
        <v>0</v>
      </c>
      <c r="H62" s="38">
        <v>0</v>
      </c>
      <c r="I62" s="12">
        <f t="shared" si="1"/>
        <v>0</v>
      </c>
      <c r="J62" s="12">
        <f t="shared" si="2"/>
        <v>0</v>
      </c>
    </row>
    <row r="63" spans="2:10" ht="18" customHeight="1">
      <c r="B63" s="34">
        <v>59</v>
      </c>
      <c r="C63" s="35" t="s">
        <v>175</v>
      </c>
      <c r="D63" s="40" t="s">
        <v>14</v>
      </c>
      <c r="E63" s="36">
        <v>120</v>
      </c>
      <c r="F63" s="37"/>
      <c r="G63" s="12">
        <f t="shared" si="0"/>
        <v>0</v>
      </c>
      <c r="H63" s="38">
        <v>0</v>
      </c>
      <c r="I63" s="12">
        <f t="shared" si="1"/>
        <v>0</v>
      </c>
      <c r="J63" s="12">
        <f t="shared" si="2"/>
        <v>0</v>
      </c>
    </row>
    <row r="64" spans="2:10" ht="18" customHeight="1">
      <c r="B64" s="34">
        <v>60</v>
      </c>
      <c r="C64" s="35" t="s">
        <v>215</v>
      </c>
      <c r="D64" s="40" t="s">
        <v>14</v>
      </c>
      <c r="E64" s="36">
        <v>120</v>
      </c>
      <c r="F64" s="37"/>
      <c r="G64" s="12">
        <f t="shared" si="0"/>
        <v>0</v>
      </c>
      <c r="H64" s="38">
        <v>0</v>
      </c>
      <c r="I64" s="12">
        <f t="shared" si="1"/>
        <v>0</v>
      </c>
      <c r="J64" s="12">
        <f t="shared" si="2"/>
        <v>0</v>
      </c>
    </row>
    <row r="65" spans="2:10" ht="18" customHeight="1">
      <c r="B65" s="34">
        <v>61</v>
      </c>
      <c r="C65" s="35" t="s">
        <v>232</v>
      </c>
      <c r="D65" s="40" t="s">
        <v>14</v>
      </c>
      <c r="E65" s="36">
        <v>150</v>
      </c>
      <c r="F65" s="37"/>
      <c r="G65" s="12">
        <f aca="true" t="shared" si="3" ref="G65:G96">SUM(E65*F65)</f>
        <v>0</v>
      </c>
      <c r="H65" s="38">
        <v>0</v>
      </c>
      <c r="I65" s="12">
        <f aca="true" t="shared" si="4" ref="I65:I96">SUM(J65-G65)</f>
        <v>0</v>
      </c>
      <c r="J65" s="12">
        <f aca="true" t="shared" si="5" ref="J65:J96">ROUND(F65*(1+H65)*E65,2)</f>
        <v>0</v>
      </c>
    </row>
    <row r="66" spans="2:10" ht="18" customHeight="1">
      <c r="B66" s="34">
        <v>62</v>
      </c>
      <c r="C66" s="35" t="s">
        <v>127</v>
      </c>
      <c r="D66" s="40" t="s">
        <v>14</v>
      </c>
      <c r="E66" s="36">
        <v>1000</v>
      </c>
      <c r="F66" s="37"/>
      <c r="G66" s="12">
        <f t="shared" si="3"/>
        <v>0</v>
      </c>
      <c r="H66" s="38">
        <v>0</v>
      </c>
      <c r="I66" s="12">
        <f t="shared" si="4"/>
        <v>0</v>
      </c>
      <c r="J66" s="12">
        <f t="shared" si="5"/>
        <v>0</v>
      </c>
    </row>
    <row r="67" spans="2:10" ht="18" customHeight="1">
      <c r="B67" s="34">
        <v>63</v>
      </c>
      <c r="C67" s="35" t="s">
        <v>216</v>
      </c>
      <c r="D67" s="40" t="s">
        <v>14</v>
      </c>
      <c r="E67" s="36">
        <v>1500</v>
      </c>
      <c r="F67" s="37"/>
      <c r="G67" s="12">
        <f t="shared" si="3"/>
        <v>0</v>
      </c>
      <c r="H67" s="38">
        <v>0</v>
      </c>
      <c r="I67" s="12">
        <f t="shared" si="4"/>
        <v>0</v>
      </c>
      <c r="J67" s="12">
        <f t="shared" si="5"/>
        <v>0</v>
      </c>
    </row>
    <row r="68" spans="2:10" ht="18" customHeight="1">
      <c r="B68" s="34">
        <v>64</v>
      </c>
      <c r="C68" s="35" t="s">
        <v>131</v>
      </c>
      <c r="D68" s="40" t="s">
        <v>14</v>
      </c>
      <c r="E68" s="36">
        <v>180</v>
      </c>
      <c r="F68" s="37"/>
      <c r="G68" s="12">
        <f t="shared" si="3"/>
        <v>0</v>
      </c>
      <c r="H68" s="38">
        <v>0</v>
      </c>
      <c r="I68" s="12">
        <f t="shared" si="4"/>
        <v>0</v>
      </c>
      <c r="J68" s="12">
        <f t="shared" si="5"/>
        <v>0</v>
      </c>
    </row>
    <row r="69" spans="2:10" ht="18" customHeight="1">
      <c r="B69" s="34">
        <v>65</v>
      </c>
      <c r="C69" s="35" t="s">
        <v>213</v>
      </c>
      <c r="D69" s="40" t="s">
        <v>17</v>
      </c>
      <c r="E69" s="36">
        <v>24</v>
      </c>
      <c r="F69" s="37"/>
      <c r="G69" s="12">
        <f t="shared" si="3"/>
        <v>0</v>
      </c>
      <c r="H69" s="38">
        <v>0</v>
      </c>
      <c r="I69" s="12">
        <f t="shared" si="4"/>
        <v>0</v>
      </c>
      <c r="J69" s="12">
        <f t="shared" si="5"/>
        <v>0</v>
      </c>
    </row>
    <row r="70" spans="2:10" ht="18" customHeight="1">
      <c r="B70" s="34">
        <v>66</v>
      </c>
      <c r="C70" s="42" t="s">
        <v>176</v>
      </c>
      <c r="D70" s="40" t="s">
        <v>14</v>
      </c>
      <c r="E70" s="36">
        <v>30</v>
      </c>
      <c r="F70" s="37"/>
      <c r="G70" s="12">
        <f t="shared" si="3"/>
        <v>0</v>
      </c>
      <c r="H70" s="38">
        <v>0</v>
      </c>
      <c r="I70" s="12">
        <f t="shared" si="4"/>
        <v>0</v>
      </c>
      <c r="J70" s="12">
        <f t="shared" si="5"/>
        <v>0</v>
      </c>
    </row>
    <row r="71" spans="2:10" ht="18" customHeight="1">
      <c r="B71" s="34">
        <v>67</v>
      </c>
      <c r="C71" s="35" t="s">
        <v>217</v>
      </c>
      <c r="D71" s="40" t="s">
        <v>14</v>
      </c>
      <c r="E71" s="36">
        <v>150</v>
      </c>
      <c r="F71" s="37"/>
      <c r="G71" s="12">
        <f t="shared" si="3"/>
        <v>0</v>
      </c>
      <c r="H71" s="38">
        <v>0</v>
      </c>
      <c r="I71" s="12">
        <f t="shared" si="4"/>
        <v>0</v>
      </c>
      <c r="J71" s="12">
        <f t="shared" si="5"/>
        <v>0</v>
      </c>
    </row>
    <row r="72" spans="2:10" ht="18" customHeight="1">
      <c r="B72" s="34">
        <v>68</v>
      </c>
      <c r="C72" s="35" t="s">
        <v>218</v>
      </c>
      <c r="D72" s="40" t="s">
        <v>14</v>
      </c>
      <c r="E72" s="36">
        <v>65</v>
      </c>
      <c r="F72" s="37"/>
      <c r="G72" s="12">
        <f t="shared" si="3"/>
        <v>0</v>
      </c>
      <c r="H72" s="38">
        <v>0</v>
      </c>
      <c r="I72" s="12">
        <f t="shared" si="4"/>
        <v>0</v>
      </c>
      <c r="J72" s="12">
        <f t="shared" si="5"/>
        <v>0</v>
      </c>
    </row>
    <row r="73" spans="2:10" ht="21" customHeight="1">
      <c r="B73" s="34">
        <v>69</v>
      </c>
      <c r="C73" s="35" t="s">
        <v>177</v>
      </c>
      <c r="D73" s="40" t="s">
        <v>14</v>
      </c>
      <c r="E73" s="36">
        <v>30</v>
      </c>
      <c r="F73" s="37"/>
      <c r="G73" s="12">
        <f t="shared" si="3"/>
        <v>0</v>
      </c>
      <c r="H73" s="38">
        <v>0</v>
      </c>
      <c r="I73" s="12">
        <f t="shared" si="4"/>
        <v>0</v>
      </c>
      <c r="J73" s="12">
        <f t="shared" si="5"/>
        <v>0</v>
      </c>
    </row>
    <row r="74" spans="2:10" ht="18" customHeight="1">
      <c r="B74" s="34">
        <v>70</v>
      </c>
      <c r="C74" s="35" t="s">
        <v>181</v>
      </c>
      <c r="D74" s="40" t="s">
        <v>14</v>
      </c>
      <c r="E74" s="36">
        <v>30</v>
      </c>
      <c r="F74" s="37"/>
      <c r="G74" s="12">
        <f t="shared" si="3"/>
        <v>0</v>
      </c>
      <c r="H74" s="38">
        <v>0</v>
      </c>
      <c r="I74" s="12">
        <f t="shared" si="4"/>
        <v>0</v>
      </c>
      <c r="J74" s="12">
        <f t="shared" si="5"/>
        <v>0</v>
      </c>
    </row>
    <row r="75" spans="2:10" ht="18" customHeight="1">
      <c r="B75" s="34">
        <v>71</v>
      </c>
      <c r="C75" s="35" t="s">
        <v>237</v>
      </c>
      <c r="D75" s="40" t="s">
        <v>14</v>
      </c>
      <c r="E75" s="36">
        <v>6</v>
      </c>
      <c r="F75" s="37"/>
      <c r="G75" s="12">
        <f t="shared" si="3"/>
        <v>0</v>
      </c>
      <c r="H75" s="38">
        <v>0</v>
      </c>
      <c r="I75" s="12">
        <f t="shared" si="4"/>
        <v>0</v>
      </c>
      <c r="J75" s="12">
        <f t="shared" si="5"/>
        <v>0</v>
      </c>
    </row>
    <row r="76" spans="2:10" ht="18" customHeight="1">
      <c r="B76" s="34">
        <v>72</v>
      </c>
      <c r="C76" s="35" t="s">
        <v>130</v>
      </c>
      <c r="D76" s="40" t="s">
        <v>14</v>
      </c>
      <c r="E76" s="36">
        <v>4</v>
      </c>
      <c r="F76" s="37"/>
      <c r="G76" s="12">
        <f t="shared" si="3"/>
        <v>0</v>
      </c>
      <c r="H76" s="38">
        <v>0</v>
      </c>
      <c r="I76" s="12">
        <f t="shared" si="4"/>
        <v>0</v>
      </c>
      <c r="J76" s="12">
        <f t="shared" si="5"/>
        <v>0</v>
      </c>
    </row>
    <row r="77" spans="2:10" ht="18" customHeight="1">
      <c r="B77" s="34">
        <v>73</v>
      </c>
      <c r="C77" s="35" t="s">
        <v>109</v>
      </c>
      <c r="D77" s="40" t="s">
        <v>17</v>
      </c>
      <c r="E77" s="36">
        <v>15</v>
      </c>
      <c r="F77" s="37"/>
      <c r="G77" s="12">
        <f t="shared" si="3"/>
        <v>0</v>
      </c>
      <c r="H77" s="38">
        <v>0</v>
      </c>
      <c r="I77" s="12">
        <f t="shared" si="4"/>
        <v>0</v>
      </c>
      <c r="J77" s="12">
        <f t="shared" si="5"/>
        <v>0</v>
      </c>
    </row>
    <row r="78" spans="2:10" ht="18" customHeight="1">
      <c r="B78" s="34">
        <v>74</v>
      </c>
      <c r="C78" s="35" t="s">
        <v>220</v>
      </c>
      <c r="D78" s="40" t="s">
        <v>14</v>
      </c>
      <c r="E78" s="36">
        <v>12</v>
      </c>
      <c r="F78" s="37"/>
      <c r="G78" s="12">
        <f t="shared" si="3"/>
        <v>0</v>
      </c>
      <c r="H78" s="38">
        <v>0</v>
      </c>
      <c r="I78" s="12">
        <f t="shared" si="4"/>
        <v>0</v>
      </c>
      <c r="J78" s="12">
        <f t="shared" si="5"/>
        <v>0</v>
      </c>
    </row>
    <row r="79" spans="2:10" ht="18" customHeight="1">
      <c r="B79" s="34">
        <v>75</v>
      </c>
      <c r="C79" s="35" t="s">
        <v>112</v>
      </c>
      <c r="D79" s="40" t="s">
        <v>14</v>
      </c>
      <c r="E79" s="36">
        <v>20</v>
      </c>
      <c r="F79" s="37"/>
      <c r="G79" s="12">
        <f t="shared" si="3"/>
        <v>0</v>
      </c>
      <c r="H79" s="38">
        <v>0</v>
      </c>
      <c r="I79" s="12">
        <f t="shared" si="4"/>
        <v>0</v>
      </c>
      <c r="J79" s="12">
        <f t="shared" si="5"/>
        <v>0</v>
      </c>
    </row>
    <row r="80" spans="2:10" ht="18" customHeight="1">
      <c r="B80" s="34">
        <v>76</v>
      </c>
      <c r="C80" s="35" t="s">
        <v>219</v>
      </c>
      <c r="D80" s="40" t="s">
        <v>14</v>
      </c>
      <c r="E80" s="36">
        <v>9</v>
      </c>
      <c r="F80" s="37"/>
      <c r="G80" s="12">
        <f t="shared" si="3"/>
        <v>0</v>
      </c>
      <c r="H80" s="38">
        <v>0</v>
      </c>
      <c r="I80" s="12">
        <f t="shared" si="4"/>
        <v>0</v>
      </c>
      <c r="J80" s="12">
        <f t="shared" si="5"/>
        <v>0</v>
      </c>
    </row>
    <row r="81" spans="2:10" ht="18" customHeight="1">
      <c r="B81" s="34">
        <v>77</v>
      </c>
      <c r="C81" s="35" t="s">
        <v>115</v>
      </c>
      <c r="D81" s="40" t="s">
        <v>14</v>
      </c>
      <c r="E81" s="36">
        <v>30</v>
      </c>
      <c r="F81" s="37"/>
      <c r="G81" s="12">
        <f t="shared" si="3"/>
        <v>0</v>
      </c>
      <c r="H81" s="38">
        <v>0</v>
      </c>
      <c r="I81" s="12">
        <f t="shared" si="4"/>
        <v>0</v>
      </c>
      <c r="J81" s="12">
        <f t="shared" si="5"/>
        <v>0</v>
      </c>
    </row>
    <row r="82" spans="2:10" ht="18" customHeight="1">
      <c r="B82" s="34">
        <v>78</v>
      </c>
      <c r="C82" s="35" t="s">
        <v>125</v>
      </c>
      <c r="D82" s="40" t="s">
        <v>14</v>
      </c>
      <c r="E82" s="36">
        <v>30</v>
      </c>
      <c r="F82" s="37"/>
      <c r="G82" s="12">
        <f t="shared" si="3"/>
        <v>0</v>
      </c>
      <c r="H82" s="38">
        <v>0</v>
      </c>
      <c r="I82" s="12">
        <f t="shared" si="4"/>
        <v>0</v>
      </c>
      <c r="J82" s="12">
        <f t="shared" si="5"/>
        <v>0</v>
      </c>
    </row>
    <row r="83" spans="2:10" ht="18" customHeight="1">
      <c r="B83" s="34">
        <v>79</v>
      </c>
      <c r="C83" s="35" t="s">
        <v>212</v>
      </c>
      <c r="D83" s="40" t="s">
        <v>17</v>
      </c>
      <c r="E83" s="36">
        <v>50</v>
      </c>
      <c r="F83" s="37"/>
      <c r="G83" s="12">
        <f t="shared" si="3"/>
        <v>0</v>
      </c>
      <c r="H83" s="38">
        <v>0</v>
      </c>
      <c r="I83" s="12">
        <f t="shared" si="4"/>
        <v>0</v>
      </c>
      <c r="J83" s="12">
        <f t="shared" si="5"/>
        <v>0</v>
      </c>
    </row>
    <row r="84" spans="2:10" ht="14.25">
      <c r="B84" s="34">
        <v>80</v>
      </c>
      <c r="C84" s="42" t="s">
        <v>221</v>
      </c>
      <c r="D84" s="40" t="s">
        <v>14</v>
      </c>
      <c r="E84" s="36">
        <v>70</v>
      </c>
      <c r="F84" s="37"/>
      <c r="G84" s="12">
        <f t="shared" si="3"/>
        <v>0</v>
      </c>
      <c r="H84" s="38">
        <v>0</v>
      </c>
      <c r="I84" s="12">
        <f t="shared" si="4"/>
        <v>0</v>
      </c>
      <c r="J84" s="12">
        <f t="shared" si="5"/>
        <v>0</v>
      </c>
    </row>
    <row r="85" spans="2:10" ht="14.25">
      <c r="B85" s="34">
        <v>81</v>
      </c>
      <c r="C85" s="35" t="s">
        <v>222</v>
      </c>
      <c r="D85" s="40" t="s">
        <v>14</v>
      </c>
      <c r="E85" s="36">
        <v>80</v>
      </c>
      <c r="F85" s="37"/>
      <c r="G85" s="12">
        <f t="shared" si="3"/>
        <v>0</v>
      </c>
      <c r="H85" s="38">
        <v>0</v>
      </c>
      <c r="I85" s="12">
        <f t="shared" si="4"/>
        <v>0</v>
      </c>
      <c r="J85" s="12">
        <f t="shared" si="5"/>
        <v>0</v>
      </c>
    </row>
    <row r="86" spans="2:10" ht="14.25">
      <c r="B86" s="34">
        <v>82</v>
      </c>
      <c r="C86" s="35" t="s">
        <v>108</v>
      </c>
      <c r="D86" s="40" t="s">
        <v>14</v>
      </c>
      <c r="E86" s="36">
        <v>2</v>
      </c>
      <c r="F86" s="37"/>
      <c r="G86" s="12">
        <f t="shared" si="3"/>
        <v>0</v>
      </c>
      <c r="H86" s="38">
        <v>0</v>
      </c>
      <c r="I86" s="12">
        <f t="shared" si="4"/>
        <v>0</v>
      </c>
      <c r="J86" s="12">
        <f t="shared" si="5"/>
        <v>0</v>
      </c>
    </row>
    <row r="87" spans="2:10" ht="14.25">
      <c r="B87" s="34">
        <v>83</v>
      </c>
      <c r="C87" s="35" t="s">
        <v>105</v>
      </c>
      <c r="D87" s="40" t="s">
        <v>14</v>
      </c>
      <c r="E87" s="36">
        <v>2</v>
      </c>
      <c r="F87" s="37"/>
      <c r="G87" s="12">
        <f t="shared" si="3"/>
        <v>0</v>
      </c>
      <c r="H87" s="38">
        <v>0</v>
      </c>
      <c r="I87" s="12">
        <f t="shared" si="4"/>
        <v>0</v>
      </c>
      <c r="J87" s="12">
        <f t="shared" si="5"/>
        <v>0</v>
      </c>
    </row>
    <row r="88" spans="2:10" ht="14.25">
      <c r="B88" s="34">
        <v>84</v>
      </c>
      <c r="C88" s="35" t="s">
        <v>223</v>
      </c>
      <c r="D88" s="40" t="s">
        <v>14</v>
      </c>
      <c r="E88" s="36">
        <v>15</v>
      </c>
      <c r="F88" s="37"/>
      <c r="G88" s="12">
        <f t="shared" si="3"/>
        <v>0</v>
      </c>
      <c r="H88" s="38">
        <v>0</v>
      </c>
      <c r="I88" s="12">
        <f t="shared" si="4"/>
        <v>0</v>
      </c>
      <c r="J88" s="12">
        <f t="shared" si="5"/>
        <v>0</v>
      </c>
    </row>
    <row r="89" spans="2:10" ht="14.25">
      <c r="B89" s="34">
        <v>85</v>
      </c>
      <c r="C89" s="35" t="s">
        <v>225</v>
      </c>
      <c r="D89" s="40" t="s">
        <v>14</v>
      </c>
      <c r="E89" s="36">
        <v>30</v>
      </c>
      <c r="F89" s="37"/>
      <c r="G89" s="12">
        <f t="shared" si="3"/>
        <v>0</v>
      </c>
      <c r="H89" s="38">
        <v>0</v>
      </c>
      <c r="I89" s="12">
        <f t="shared" si="4"/>
        <v>0</v>
      </c>
      <c r="J89" s="12">
        <f t="shared" si="5"/>
        <v>0</v>
      </c>
    </row>
    <row r="90" spans="2:10" ht="14.25">
      <c r="B90" s="34">
        <v>86</v>
      </c>
      <c r="C90" s="35" t="s">
        <v>224</v>
      </c>
      <c r="D90" s="40" t="s">
        <v>14</v>
      </c>
      <c r="E90" s="36">
        <v>160</v>
      </c>
      <c r="F90" s="37"/>
      <c r="G90" s="12">
        <f t="shared" si="3"/>
        <v>0</v>
      </c>
      <c r="H90" s="38">
        <v>0</v>
      </c>
      <c r="I90" s="12">
        <f t="shared" si="4"/>
        <v>0</v>
      </c>
      <c r="J90" s="12">
        <f t="shared" si="5"/>
        <v>0</v>
      </c>
    </row>
    <row r="91" spans="2:10" ht="18" customHeight="1">
      <c r="B91" s="34">
        <v>87</v>
      </c>
      <c r="C91" s="35" t="s">
        <v>123</v>
      </c>
      <c r="D91" s="40" t="s">
        <v>17</v>
      </c>
      <c r="E91" s="36">
        <v>3</v>
      </c>
      <c r="F91" s="37"/>
      <c r="G91" s="12">
        <f t="shared" si="3"/>
        <v>0</v>
      </c>
      <c r="H91" s="38">
        <v>0</v>
      </c>
      <c r="I91" s="12">
        <f t="shared" si="4"/>
        <v>0</v>
      </c>
      <c r="J91" s="12">
        <f t="shared" si="5"/>
        <v>0</v>
      </c>
    </row>
    <row r="92" spans="2:10" ht="33.75" customHeight="1">
      <c r="B92" s="34">
        <v>88</v>
      </c>
      <c r="C92" s="35" t="s">
        <v>226</v>
      </c>
      <c r="D92" s="40" t="s">
        <v>14</v>
      </c>
      <c r="E92" s="36">
        <v>50</v>
      </c>
      <c r="F92" s="37"/>
      <c r="G92" s="12">
        <f t="shared" si="3"/>
        <v>0</v>
      </c>
      <c r="H92" s="38">
        <v>0</v>
      </c>
      <c r="I92" s="12">
        <f t="shared" si="4"/>
        <v>0</v>
      </c>
      <c r="J92" s="12">
        <f t="shared" si="5"/>
        <v>0</v>
      </c>
    </row>
    <row r="93" spans="2:10" ht="14.25">
      <c r="B93" s="34">
        <v>89</v>
      </c>
      <c r="C93" s="35" t="s">
        <v>170</v>
      </c>
      <c r="D93" s="40" t="s">
        <v>14</v>
      </c>
      <c r="E93" s="36">
        <v>50</v>
      </c>
      <c r="F93" s="37"/>
      <c r="G93" s="12">
        <f t="shared" si="3"/>
        <v>0</v>
      </c>
      <c r="H93" s="38">
        <v>0</v>
      </c>
      <c r="I93" s="12">
        <f t="shared" si="4"/>
        <v>0</v>
      </c>
      <c r="J93" s="12">
        <f t="shared" si="5"/>
        <v>0</v>
      </c>
    </row>
    <row r="94" spans="2:10" ht="14.25">
      <c r="B94" s="34">
        <v>90</v>
      </c>
      <c r="C94" s="35" t="s">
        <v>182</v>
      </c>
      <c r="D94" s="40" t="s">
        <v>14</v>
      </c>
      <c r="E94" s="36">
        <v>10</v>
      </c>
      <c r="F94" s="37"/>
      <c r="G94" s="12">
        <f t="shared" si="3"/>
        <v>0</v>
      </c>
      <c r="H94" s="38">
        <v>0</v>
      </c>
      <c r="I94" s="12">
        <f t="shared" si="4"/>
        <v>0</v>
      </c>
      <c r="J94" s="12">
        <f t="shared" si="5"/>
        <v>0</v>
      </c>
    </row>
    <row r="95" spans="2:10" ht="14.25">
      <c r="B95" s="34">
        <v>91</v>
      </c>
      <c r="C95" s="42" t="s">
        <v>227</v>
      </c>
      <c r="D95" s="40" t="s">
        <v>14</v>
      </c>
      <c r="E95" s="36">
        <v>70</v>
      </c>
      <c r="F95" s="37"/>
      <c r="G95" s="12">
        <f t="shared" si="3"/>
        <v>0</v>
      </c>
      <c r="H95" s="38">
        <v>0</v>
      </c>
      <c r="I95" s="12">
        <f t="shared" si="4"/>
        <v>0</v>
      </c>
      <c r="J95" s="12">
        <f t="shared" si="5"/>
        <v>0</v>
      </c>
    </row>
    <row r="96" spans="2:10" ht="14.25">
      <c r="B96" s="34">
        <v>92</v>
      </c>
      <c r="C96" s="42" t="s">
        <v>113</v>
      </c>
      <c r="D96" s="40" t="s">
        <v>14</v>
      </c>
      <c r="E96" s="36">
        <v>6000</v>
      </c>
      <c r="F96" s="37"/>
      <c r="G96" s="12">
        <f t="shared" si="3"/>
        <v>0</v>
      </c>
      <c r="H96" s="38">
        <v>0</v>
      </c>
      <c r="I96" s="12">
        <f t="shared" si="4"/>
        <v>0</v>
      </c>
      <c r="J96" s="12">
        <f t="shared" si="5"/>
        <v>0</v>
      </c>
    </row>
    <row r="97" spans="2:10" ht="14.25">
      <c r="B97" s="47">
        <v>93</v>
      </c>
      <c r="C97" s="51" t="s">
        <v>54</v>
      </c>
      <c r="D97" s="53" t="s">
        <v>14</v>
      </c>
      <c r="E97" s="40">
        <v>140</v>
      </c>
      <c r="F97" s="37"/>
      <c r="G97" s="12">
        <f aca="true" t="shared" si="6" ref="G97:G107">SUM(E97*F97)</f>
        <v>0</v>
      </c>
      <c r="H97" s="38">
        <v>0</v>
      </c>
      <c r="I97" s="12">
        <f aca="true" t="shared" si="7" ref="I97:I107">SUM(J97-G97)</f>
        <v>0</v>
      </c>
      <c r="J97" s="12">
        <f aca="true" t="shared" si="8" ref="J97:J107">ROUND(F97*(1+H97)*E97,2)</f>
        <v>0</v>
      </c>
    </row>
    <row r="98" spans="2:10" ht="14.25">
      <c r="B98" s="47">
        <v>94</v>
      </c>
      <c r="C98" s="51" t="s">
        <v>135</v>
      </c>
      <c r="D98" s="53" t="s">
        <v>14</v>
      </c>
      <c r="E98" s="40">
        <v>500</v>
      </c>
      <c r="F98" s="37"/>
      <c r="G98" s="12">
        <f t="shared" si="6"/>
        <v>0</v>
      </c>
      <c r="H98" s="38">
        <v>0</v>
      </c>
      <c r="I98" s="12">
        <f t="shared" si="7"/>
        <v>0</v>
      </c>
      <c r="J98" s="12">
        <f t="shared" si="8"/>
        <v>0</v>
      </c>
    </row>
    <row r="99" spans="2:10" ht="14.25">
      <c r="B99" s="47">
        <v>94</v>
      </c>
      <c r="C99" s="35" t="s">
        <v>134</v>
      </c>
      <c r="D99" s="53" t="s">
        <v>14</v>
      </c>
      <c r="E99" s="40">
        <v>500</v>
      </c>
      <c r="F99" s="37"/>
      <c r="G99" s="12">
        <f t="shared" si="6"/>
        <v>0</v>
      </c>
      <c r="H99" s="38">
        <v>0</v>
      </c>
      <c r="I99" s="12">
        <f t="shared" si="7"/>
        <v>0</v>
      </c>
      <c r="J99" s="12">
        <f t="shared" si="8"/>
        <v>0</v>
      </c>
    </row>
    <row r="100" spans="2:10" ht="14.25">
      <c r="B100" s="47">
        <v>95</v>
      </c>
      <c r="C100" s="35" t="s">
        <v>160</v>
      </c>
      <c r="D100" s="53" t="s">
        <v>14</v>
      </c>
      <c r="E100" s="40">
        <v>40</v>
      </c>
      <c r="F100" s="37"/>
      <c r="G100" s="12">
        <f t="shared" si="6"/>
        <v>0</v>
      </c>
      <c r="H100" s="38">
        <v>0</v>
      </c>
      <c r="I100" s="12">
        <f t="shared" si="7"/>
        <v>0</v>
      </c>
      <c r="J100" s="12">
        <f t="shared" si="8"/>
        <v>0</v>
      </c>
    </row>
    <row r="101" spans="2:10" ht="28.5">
      <c r="B101" s="47">
        <v>96</v>
      </c>
      <c r="C101" s="35" t="s">
        <v>55</v>
      </c>
      <c r="D101" s="53" t="s">
        <v>14</v>
      </c>
      <c r="E101" s="40">
        <v>1050</v>
      </c>
      <c r="F101" s="37"/>
      <c r="G101" s="12">
        <f t="shared" si="6"/>
        <v>0</v>
      </c>
      <c r="H101" s="38">
        <v>0</v>
      </c>
      <c r="I101" s="12">
        <f t="shared" si="7"/>
        <v>0</v>
      </c>
      <c r="J101" s="12">
        <f t="shared" si="8"/>
        <v>0</v>
      </c>
    </row>
    <row r="102" spans="2:10" ht="14.25">
      <c r="B102" s="47">
        <v>97</v>
      </c>
      <c r="C102" s="35" t="s">
        <v>56</v>
      </c>
      <c r="D102" s="53" t="s">
        <v>14</v>
      </c>
      <c r="E102" s="40">
        <v>260</v>
      </c>
      <c r="F102" s="37"/>
      <c r="G102" s="12">
        <f t="shared" si="6"/>
        <v>0</v>
      </c>
      <c r="H102" s="38">
        <v>0</v>
      </c>
      <c r="I102" s="12">
        <f t="shared" si="7"/>
        <v>0</v>
      </c>
      <c r="J102" s="12">
        <f t="shared" si="8"/>
        <v>0</v>
      </c>
    </row>
    <row r="103" spans="2:10" ht="14.25">
      <c r="B103" s="47">
        <v>98</v>
      </c>
      <c r="C103" s="35" t="s">
        <v>114</v>
      </c>
      <c r="D103" s="53" t="s">
        <v>14</v>
      </c>
      <c r="E103" s="40">
        <v>2600</v>
      </c>
      <c r="F103" s="37"/>
      <c r="G103" s="12">
        <f t="shared" si="6"/>
        <v>0</v>
      </c>
      <c r="H103" s="38">
        <v>0</v>
      </c>
      <c r="I103" s="12">
        <f t="shared" si="7"/>
        <v>0</v>
      </c>
      <c r="J103" s="12">
        <f t="shared" si="8"/>
        <v>0</v>
      </c>
    </row>
    <row r="104" spans="2:10" ht="14.25">
      <c r="B104" s="47">
        <v>99</v>
      </c>
      <c r="C104" s="35" t="s">
        <v>136</v>
      </c>
      <c r="D104" s="53" t="s">
        <v>14</v>
      </c>
      <c r="E104" s="40">
        <v>76</v>
      </c>
      <c r="F104" s="37"/>
      <c r="G104" s="12">
        <f t="shared" si="6"/>
        <v>0</v>
      </c>
      <c r="H104" s="38">
        <v>0</v>
      </c>
      <c r="I104" s="12">
        <f t="shared" si="7"/>
        <v>0</v>
      </c>
      <c r="J104" s="12">
        <f t="shared" si="8"/>
        <v>0</v>
      </c>
    </row>
    <row r="105" spans="2:10" ht="14.25">
      <c r="B105" s="47">
        <v>100</v>
      </c>
      <c r="C105" s="35" t="s">
        <v>137</v>
      </c>
      <c r="D105" s="53" t="s">
        <v>14</v>
      </c>
      <c r="E105" s="40">
        <v>100</v>
      </c>
      <c r="F105" s="37"/>
      <c r="G105" s="12">
        <f t="shared" si="6"/>
        <v>0</v>
      </c>
      <c r="H105" s="54">
        <v>0</v>
      </c>
      <c r="I105" s="12">
        <f t="shared" si="7"/>
        <v>0</v>
      </c>
      <c r="J105" s="12">
        <f t="shared" si="8"/>
        <v>0</v>
      </c>
    </row>
    <row r="106" spans="2:10" ht="14.25">
      <c r="B106" s="47">
        <v>101</v>
      </c>
      <c r="C106" s="35" t="s">
        <v>57</v>
      </c>
      <c r="D106" s="53" t="s">
        <v>17</v>
      </c>
      <c r="E106" s="40">
        <v>100</v>
      </c>
      <c r="F106" s="37"/>
      <c r="G106" s="12">
        <f t="shared" si="6"/>
        <v>0</v>
      </c>
      <c r="H106" s="38">
        <v>0</v>
      </c>
      <c r="I106" s="12">
        <f t="shared" si="7"/>
        <v>0</v>
      </c>
      <c r="J106" s="12">
        <f t="shared" si="8"/>
        <v>0</v>
      </c>
    </row>
    <row r="107" spans="2:10" ht="14.25">
      <c r="B107" s="47">
        <v>102</v>
      </c>
      <c r="C107" s="35" t="s">
        <v>58</v>
      </c>
      <c r="D107" s="53" t="s">
        <v>17</v>
      </c>
      <c r="E107" s="40">
        <v>75</v>
      </c>
      <c r="F107" s="37"/>
      <c r="G107" s="12">
        <f t="shared" si="6"/>
        <v>0</v>
      </c>
      <c r="H107" s="38">
        <v>0</v>
      </c>
      <c r="I107" s="12">
        <f t="shared" si="7"/>
        <v>0</v>
      </c>
      <c r="J107" s="12">
        <f t="shared" si="8"/>
        <v>0</v>
      </c>
    </row>
    <row r="108" spans="2:10" ht="14.25">
      <c r="B108" s="55">
        <v>103</v>
      </c>
      <c r="C108" s="43" t="s">
        <v>192</v>
      </c>
      <c r="D108" s="56" t="s">
        <v>14</v>
      </c>
      <c r="E108" s="57">
        <v>200</v>
      </c>
      <c r="F108" s="58"/>
      <c r="G108" s="12">
        <f aca="true" t="shared" si="9" ref="G108:G115">SUM(E108*F108)</f>
        <v>0</v>
      </c>
      <c r="H108" s="59">
        <v>0</v>
      </c>
      <c r="I108" s="12">
        <f>SUM(J108-G108)</f>
        <v>0</v>
      </c>
      <c r="J108" s="12">
        <f>ROUND(F108*(1+H108)*E108,2)</f>
        <v>0</v>
      </c>
    </row>
    <row r="109" spans="2:10" ht="14.25">
      <c r="B109" s="55">
        <v>104</v>
      </c>
      <c r="C109" s="42" t="s">
        <v>120</v>
      </c>
      <c r="D109" s="40" t="s">
        <v>14</v>
      </c>
      <c r="E109" s="40">
        <v>20</v>
      </c>
      <c r="F109" s="58"/>
      <c r="G109" s="12">
        <f t="shared" si="9"/>
        <v>0</v>
      </c>
      <c r="H109" s="59">
        <v>0</v>
      </c>
      <c r="I109" s="12">
        <f aca="true" t="shared" si="10" ref="I109:I156">SUM(J109-G109)</f>
        <v>0</v>
      </c>
      <c r="J109" s="12">
        <f aca="true" t="shared" si="11" ref="J109:J156">ROUND(F109*(1+H109)*E109,2)</f>
        <v>0</v>
      </c>
    </row>
    <row r="110" spans="2:10" ht="14.25">
      <c r="B110" s="55">
        <v>105</v>
      </c>
      <c r="C110" s="42" t="s">
        <v>121</v>
      </c>
      <c r="D110" s="40" t="s">
        <v>14</v>
      </c>
      <c r="E110" s="36">
        <v>15</v>
      </c>
      <c r="F110" s="58"/>
      <c r="G110" s="12">
        <f t="shared" si="9"/>
        <v>0</v>
      </c>
      <c r="H110" s="59">
        <v>0</v>
      </c>
      <c r="I110" s="12">
        <f t="shared" si="10"/>
        <v>0</v>
      </c>
      <c r="J110" s="12">
        <f t="shared" si="11"/>
        <v>0</v>
      </c>
    </row>
    <row r="111" spans="2:10" ht="14.25">
      <c r="B111" s="55">
        <v>106</v>
      </c>
      <c r="C111" s="42" t="s">
        <v>50</v>
      </c>
      <c r="D111" s="40" t="s">
        <v>17</v>
      </c>
      <c r="E111" s="36">
        <v>90</v>
      </c>
      <c r="F111" s="58"/>
      <c r="G111" s="12">
        <f t="shared" si="9"/>
        <v>0</v>
      </c>
      <c r="H111" s="59">
        <v>0</v>
      </c>
      <c r="I111" s="12">
        <f t="shared" si="10"/>
        <v>0</v>
      </c>
      <c r="J111" s="12">
        <f t="shared" si="11"/>
        <v>0</v>
      </c>
    </row>
    <row r="112" spans="2:10" ht="14.25">
      <c r="B112" s="55">
        <v>107</v>
      </c>
      <c r="C112" s="42" t="s">
        <v>185</v>
      </c>
      <c r="D112" s="40" t="s">
        <v>14</v>
      </c>
      <c r="E112" s="36">
        <v>100</v>
      </c>
      <c r="F112" s="58"/>
      <c r="G112" s="12">
        <f t="shared" si="9"/>
        <v>0</v>
      </c>
      <c r="H112" s="59">
        <v>0</v>
      </c>
      <c r="I112" s="12">
        <f t="shared" si="10"/>
        <v>0</v>
      </c>
      <c r="J112" s="12">
        <f t="shared" si="11"/>
        <v>0</v>
      </c>
    </row>
    <row r="113" spans="2:10" ht="14.25">
      <c r="B113" s="55">
        <v>108</v>
      </c>
      <c r="C113" s="42" t="s">
        <v>138</v>
      </c>
      <c r="D113" s="40" t="s">
        <v>14</v>
      </c>
      <c r="E113" s="36">
        <v>20</v>
      </c>
      <c r="F113" s="58"/>
      <c r="G113" s="12">
        <f t="shared" si="9"/>
        <v>0</v>
      </c>
      <c r="H113" s="59">
        <v>0</v>
      </c>
      <c r="I113" s="12">
        <f t="shared" si="10"/>
        <v>0</v>
      </c>
      <c r="J113" s="12">
        <f t="shared" si="11"/>
        <v>0</v>
      </c>
    </row>
    <row r="114" spans="2:10" ht="14.25">
      <c r="B114" s="55">
        <v>109</v>
      </c>
      <c r="C114" s="42" t="s">
        <v>133</v>
      </c>
      <c r="D114" s="40" t="s">
        <v>17</v>
      </c>
      <c r="E114" s="36">
        <v>40</v>
      </c>
      <c r="F114" s="58"/>
      <c r="G114" s="12">
        <f t="shared" si="9"/>
        <v>0</v>
      </c>
      <c r="H114" s="59">
        <v>0</v>
      </c>
      <c r="I114" s="12">
        <f t="shared" si="10"/>
        <v>0</v>
      </c>
      <c r="J114" s="12">
        <f t="shared" si="11"/>
        <v>0</v>
      </c>
    </row>
    <row r="115" spans="2:10" ht="14.25">
      <c r="B115" s="55">
        <v>110</v>
      </c>
      <c r="C115" s="35" t="s">
        <v>16</v>
      </c>
      <c r="D115" s="40" t="s">
        <v>17</v>
      </c>
      <c r="E115" s="48">
        <v>500</v>
      </c>
      <c r="F115" s="58"/>
      <c r="G115" s="12">
        <f t="shared" si="9"/>
        <v>0</v>
      </c>
      <c r="H115" s="59">
        <v>0</v>
      </c>
      <c r="I115" s="12">
        <f t="shared" si="10"/>
        <v>0</v>
      </c>
      <c r="J115" s="12">
        <f t="shared" si="11"/>
        <v>0</v>
      </c>
    </row>
    <row r="116" spans="2:10" ht="14.25">
      <c r="B116" s="55">
        <v>111</v>
      </c>
      <c r="C116" s="35" t="s">
        <v>18</v>
      </c>
      <c r="D116" s="40" t="s">
        <v>17</v>
      </c>
      <c r="E116" s="48">
        <v>90</v>
      </c>
      <c r="F116" s="58"/>
      <c r="G116" s="12">
        <f aca="true" t="shared" si="12" ref="G116:G133">SUM(E116*F116)</f>
        <v>0</v>
      </c>
      <c r="H116" s="59">
        <v>0</v>
      </c>
      <c r="I116" s="12">
        <f t="shared" si="10"/>
        <v>0</v>
      </c>
      <c r="J116" s="12">
        <f t="shared" si="11"/>
        <v>0</v>
      </c>
    </row>
    <row r="117" spans="2:10" ht="14.25">
      <c r="B117" s="55">
        <v>112</v>
      </c>
      <c r="C117" s="35" t="s">
        <v>191</v>
      </c>
      <c r="D117" s="40" t="s">
        <v>17</v>
      </c>
      <c r="E117" s="48">
        <v>10</v>
      </c>
      <c r="F117" s="58"/>
      <c r="G117" s="12">
        <f t="shared" si="12"/>
        <v>0</v>
      </c>
      <c r="H117" s="59">
        <v>0</v>
      </c>
      <c r="I117" s="12">
        <f t="shared" si="10"/>
        <v>0</v>
      </c>
      <c r="J117" s="12">
        <f t="shared" si="11"/>
        <v>0</v>
      </c>
    </row>
    <row r="118" spans="2:10" ht="14.25">
      <c r="B118" s="55">
        <v>113</v>
      </c>
      <c r="C118" s="35" t="s">
        <v>161</v>
      </c>
      <c r="D118" s="40" t="s">
        <v>17</v>
      </c>
      <c r="E118" s="48">
        <v>30</v>
      </c>
      <c r="F118" s="58"/>
      <c r="G118" s="12">
        <f t="shared" si="12"/>
        <v>0</v>
      </c>
      <c r="H118" s="59">
        <v>0</v>
      </c>
      <c r="I118" s="12">
        <f t="shared" si="10"/>
        <v>0</v>
      </c>
      <c r="J118" s="12">
        <f t="shared" si="11"/>
        <v>0</v>
      </c>
    </row>
    <row r="119" spans="2:10" ht="14.25">
      <c r="B119" s="55">
        <v>114</v>
      </c>
      <c r="C119" s="35" t="s">
        <v>19</v>
      </c>
      <c r="D119" s="40" t="s">
        <v>17</v>
      </c>
      <c r="E119" s="48">
        <v>30</v>
      </c>
      <c r="F119" s="58"/>
      <c r="G119" s="12">
        <f t="shared" si="12"/>
        <v>0</v>
      </c>
      <c r="H119" s="59">
        <v>0</v>
      </c>
      <c r="I119" s="12">
        <f t="shared" si="10"/>
        <v>0</v>
      </c>
      <c r="J119" s="12">
        <f t="shared" si="11"/>
        <v>0</v>
      </c>
    </row>
    <row r="120" spans="2:10" ht="14.25">
      <c r="B120" s="55">
        <v>115</v>
      </c>
      <c r="C120" s="35" t="s">
        <v>20</v>
      </c>
      <c r="D120" s="40" t="s">
        <v>17</v>
      </c>
      <c r="E120" s="48">
        <v>50</v>
      </c>
      <c r="F120" s="58"/>
      <c r="G120" s="12">
        <f t="shared" si="12"/>
        <v>0</v>
      </c>
      <c r="H120" s="59">
        <v>0</v>
      </c>
      <c r="I120" s="12">
        <f t="shared" si="10"/>
        <v>0</v>
      </c>
      <c r="J120" s="12">
        <f t="shared" si="11"/>
        <v>0</v>
      </c>
    </row>
    <row r="121" spans="2:10" ht="14.25">
      <c r="B121" s="55">
        <v>116</v>
      </c>
      <c r="C121" s="35" t="s">
        <v>21</v>
      </c>
      <c r="D121" s="40" t="s">
        <v>17</v>
      </c>
      <c r="E121" s="48">
        <v>110</v>
      </c>
      <c r="F121" s="58"/>
      <c r="G121" s="12">
        <f t="shared" si="12"/>
        <v>0</v>
      </c>
      <c r="H121" s="59">
        <v>0</v>
      </c>
      <c r="I121" s="12">
        <f t="shared" si="10"/>
        <v>0</v>
      </c>
      <c r="J121" s="12">
        <f t="shared" si="11"/>
        <v>0</v>
      </c>
    </row>
    <row r="122" spans="2:10" ht="14.25">
      <c r="B122" s="55">
        <v>117</v>
      </c>
      <c r="C122" s="35" t="s">
        <v>22</v>
      </c>
      <c r="D122" s="40" t="s">
        <v>14</v>
      </c>
      <c r="E122" s="48">
        <v>30</v>
      </c>
      <c r="F122" s="58"/>
      <c r="G122" s="12">
        <f t="shared" si="12"/>
        <v>0</v>
      </c>
      <c r="H122" s="59">
        <v>0</v>
      </c>
      <c r="I122" s="12">
        <f t="shared" si="10"/>
        <v>0</v>
      </c>
      <c r="J122" s="12">
        <f t="shared" si="11"/>
        <v>0</v>
      </c>
    </row>
    <row r="123" spans="2:10" ht="14.25">
      <c r="B123" s="55">
        <v>118</v>
      </c>
      <c r="C123" s="35" t="s">
        <v>23</v>
      </c>
      <c r="D123" s="40" t="s">
        <v>17</v>
      </c>
      <c r="E123" s="48">
        <v>30</v>
      </c>
      <c r="F123" s="58"/>
      <c r="G123" s="12">
        <f t="shared" si="12"/>
        <v>0</v>
      </c>
      <c r="H123" s="59">
        <v>0</v>
      </c>
      <c r="I123" s="12">
        <f t="shared" si="10"/>
        <v>0</v>
      </c>
      <c r="J123" s="12">
        <f t="shared" si="11"/>
        <v>0</v>
      </c>
    </row>
    <row r="124" spans="2:10" ht="14.25">
      <c r="B124" s="55">
        <v>119</v>
      </c>
      <c r="C124" s="35" t="s">
        <v>24</v>
      </c>
      <c r="D124" s="40" t="s">
        <v>17</v>
      </c>
      <c r="E124" s="48">
        <v>40</v>
      </c>
      <c r="F124" s="58"/>
      <c r="G124" s="12">
        <f t="shared" si="12"/>
        <v>0</v>
      </c>
      <c r="H124" s="59">
        <v>0</v>
      </c>
      <c r="I124" s="12">
        <f t="shared" si="10"/>
        <v>0</v>
      </c>
      <c r="J124" s="12">
        <f t="shared" si="11"/>
        <v>0</v>
      </c>
    </row>
    <row r="125" spans="2:10" ht="14.25">
      <c r="B125" s="55">
        <v>120</v>
      </c>
      <c r="C125" s="35" t="s">
        <v>126</v>
      </c>
      <c r="D125" s="40" t="s">
        <v>14</v>
      </c>
      <c r="E125" s="48">
        <v>15</v>
      </c>
      <c r="F125" s="58"/>
      <c r="G125" s="12">
        <f t="shared" si="12"/>
        <v>0</v>
      </c>
      <c r="H125" s="59">
        <v>0</v>
      </c>
      <c r="I125" s="12">
        <f t="shared" si="10"/>
        <v>0</v>
      </c>
      <c r="J125" s="12">
        <f t="shared" si="11"/>
        <v>0</v>
      </c>
    </row>
    <row r="126" spans="2:10" ht="14.25">
      <c r="B126" s="55">
        <v>121</v>
      </c>
      <c r="C126" s="35" t="s">
        <v>25</v>
      </c>
      <c r="D126" s="36" t="s">
        <v>14</v>
      </c>
      <c r="E126" s="48">
        <v>25</v>
      </c>
      <c r="F126" s="58"/>
      <c r="G126" s="12">
        <f t="shared" si="12"/>
        <v>0</v>
      </c>
      <c r="H126" s="59">
        <v>0</v>
      </c>
      <c r="I126" s="12">
        <f t="shared" si="10"/>
        <v>0</v>
      </c>
      <c r="J126" s="12">
        <f t="shared" si="11"/>
        <v>0</v>
      </c>
    </row>
    <row r="127" spans="2:10" ht="14.25">
      <c r="B127" s="55">
        <v>122</v>
      </c>
      <c r="C127" s="35" t="s">
        <v>26</v>
      </c>
      <c r="D127" s="40" t="s">
        <v>17</v>
      </c>
      <c r="E127" s="48">
        <v>80</v>
      </c>
      <c r="F127" s="58"/>
      <c r="G127" s="12">
        <f t="shared" si="12"/>
        <v>0</v>
      </c>
      <c r="H127" s="59">
        <v>0</v>
      </c>
      <c r="I127" s="12">
        <f t="shared" si="10"/>
        <v>0</v>
      </c>
      <c r="J127" s="12">
        <f t="shared" si="11"/>
        <v>0</v>
      </c>
    </row>
    <row r="128" spans="2:10" ht="14.25">
      <c r="B128" s="55">
        <v>123</v>
      </c>
      <c r="C128" s="35" t="s">
        <v>27</v>
      </c>
      <c r="D128" s="40" t="s">
        <v>17</v>
      </c>
      <c r="E128" s="48">
        <v>1000</v>
      </c>
      <c r="F128" s="58"/>
      <c r="G128" s="12">
        <f t="shared" si="12"/>
        <v>0</v>
      </c>
      <c r="H128" s="59">
        <v>0</v>
      </c>
      <c r="I128" s="12">
        <f t="shared" si="10"/>
        <v>0</v>
      </c>
      <c r="J128" s="12">
        <f t="shared" si="11"/>
        <v>0</v>
      </c>
    </row>
    <row r="129" spans="2:10" ht="14.25">
      <c r="B129" s="55">
        <v>124</v>
      </c>
      <c r="C129" s="35" t="s">
        <v>28</v>
      </c>
      <c r="D129" s="40" t="s">
        <v>14</v>
      </c>
      <c r="E129" s="48">
        <v>20</v>
      </c>
      <c r="F129" s="58"/>
      <c r="G129" s="12">
        <f t="shared" si="12"/>
        <v>0</v>
      </c>
      <c r="H129" s="59">
        <v>0</v>
      </c>
      <c r="I129" s="12">
        <f>SUM(J124-G124)</f>
        <v>0</v>
      </c>
      <c r="J129" s="12">
        <f t="shared" si="11"/>
        <v>0</v>
      </c>
    </row>
    <row r="130" spans="2:10" ht="14.25">
      <c r="B130" s="55">
        <v>125</v>
      </c>
      <c r="C130" s="35" t="s">
        <v>29</v>
      </c>
      <c r="D130" s="40" t="s">
        <v>17</v>
      </c>
      <c r="E130" s="48">
        <v>60</v>
      </c>
      <c r="F130" s="58"/>
      <c r="G130" s="12">
        <f t="shared" si="12"/>
        <v>0</v>
      </c>
      <c r="H130" s="59">
        <v>0</v>
      </c>
      <c r="I130" s="12">
        <f t="shared" si="10"/>
        <v>0</v>
      </c>
      <c r="J130" s="12">
        <f t="shared" si="11"/>
        <v>0</v>
      </c>
    </row>
    <row r="131" spans="2:10" ht="14.25">
      <c r="B131" s="55">
        <v>126</v>
      </c>
      <c r="C131" s="35" t="s">
        <v>30</v>
      </c>
      <c r="D131" s="50" t="s">
        <v>17</v>
      </c>
      <c r="E131" s="48">
        <v>40</v>
      </c>
      <c r="F131" s="58"/>
      <c r="G131" s="12">
        <f t="shared" si="12"/>
        <v>0</v>
      </c>
      <c r="H131" s="59">
        <v>0</v>
      </c>
      <c r="I131" s="12">
        <f t="shared" si="10"/>
        <v>0</v>
      </c>
      <c r="J131" s="12">
        <f t="shared" si="11"/>
        <v>0</v>
      </c>
    </row>
    <row r="132" spans="2:10" ht="14.25">
      <c r="B132" s="55">
        <v>127</v>
      </c>
      <c r="C132" s="35" t="s">
        <v>31</v>
      </c>
      <c r="D132" s="40" t="s">
        <v>17</v>
      </c>
      <c r="E132" s="48">
        <v>130</v>
      </c>
      <c r="F132" s="58"/>
      <c r="G132" s="12">
        <f t="shared" si="12"/>
        <v>0</v>
      </c>
      <c r="H132" s="59">
        <v>0</v>
      </c>
      <c r="I132" s="12">
        <f t="shared" si="10"/>
        <v>0</v>
      </c>
      <c r="J132" s="12">
        <f t="shared" si="11"/>
        <v>0</v>
      </c>
    </row>
    <row r="133" spans="2:10" ht="14.25">
      <c r="B133" s="55">
        <v>128</v>
      </c>
      <c r="C133" s="51" t="s">
        <v>32</v>
      </c>
      <c r="D133" s="52" t="s">
        <v>14</v>
      </c>
      <c r="E133" s="48">
        <v>62</v>
      </c>
      <c r="F133" s="58"/>
      <c r="G133" s="12">
        <f t="shared" si="12"/>
        <v>0</v>
      </c>
      <c r="H133" s="59">
        <v>0</v>
      </c>
      <c r="I133" s="12">
        <f t="shared" si="10"/>
        <v>0</v>
      </c>
      <c r="J133" s="12">
        <f t="shared" si="11"/>
        <v>0</v>
      </c>
    </row>
    <row r="134" spans="2:10" ht="14.25">
      <c r="B134" s="55">
        <v>129</v>
      </c>
      <c r="C134" s="51" t="s">
        <v>33</v>
      </c>
      <c r="D134" s="52" t="s">
        <v>17</v>
      </c>
      <c r="E134" s="48">
        <v>65</v>
      </c>
      <c r="F134" s="58"/>
      <c r="G134" s="12">
        <f aca="true" t="shared" si="13" ref="G134:G156">SUM(E134*F134)</f>
        <v>0</v>
      </c>
      <c r="H134" s="59">
        <v>0</v>
      </c>
      <c r="I134" s="12">
        <f>SUM(J134-G134)</f>
        <v>0</v>
      </c>
      <c r="J134" s="12">
        <f t="shared" si="11"/>
        <v>0</v>
      </c>
    </row>
    <row r="135" spans="2:10" ht="14.25">
      <c r="B135" s="55">
        <v>130</v>
      </c>
      <c r="C135" s="42" t="s">
        <v>34</v>
      </c>
      <c r="D135" s="40" t="s">
        <v>17</v>
      </c>
      <c r="E135" s="48">
        <v>10</v>
      </c>
      <c r="F135" s="58"/>
      <c r="G135" s="12">
        <f t="shared" si="13"/>
        <v>0</v>
      </c>
      <c r="H135" s="59">
        <v>0</v>
      </c>
      <c r="I135" s="12">
        <f t="shared" si="10"/>
        <v>0</v>
      </c>
      <c r="J135" s="12">
        <f t="shared" si="11"/>
        <v>0</v>
      </c>
    </row>
    <row r="136" spans="2:10" ht="14.25">
      <c r="B136" s="55">
        <v>131</v>
      </c>
      <c r="C136" s="35" t="s">
        <v>35</v>
      </c>
      <c r="D136" s="40" t="s">
        <v>14</v>
      </c>
      <c r="E136" s="48">
        <v>100</v>
      </c>
      <c r="F136" s="58"/>
      <c r="G136" s="12">
        <f t="shared" si="13"/>
        <v>0</v>
      </c>
      <c r="H136" s="59">
        <v>0</v>
      </c>
      <c r="I136" s="12">
        <f t="shared" si="10"/>
        <v>0</v>
      </c>
      <c r="J136" s="12">
        <f t="shared" si="11"/>
        <v>0</v>
      </c>
    </row>
    <row r="137" spans="2:10" ht="14.25">
      <c r="B137" s="55">
        <v>132</v>
      </c>
      <c r="C137" s="35" t="s">
        <v>128</v>
      </c>
      <c r="D137" s="40" t="s">
        <v>17</v>
      </c>
      <c r="E137" s="48">
        <v>30</v>
      </c>
      <c r="F137" s="58"/>
      <c r="G137" s="12">
        <f t="shared" si="13"/>
        <v>0</v>
      </c>
      <c r="H137" s="59">
        <v>0</v>
      </c>
      <c r="I137" s="12">
        <f t="shared" si="10"/>
        <v>0</v>
      </c>
      <c r="J137" s="12">
        <f t="shared" si="11"/>
        <v>0</v>
      </c>
    </row>
    <row r="138" spans="2:10" ht="14.25">
      <c r="B138" s="55">
        <v>133</v>
      </c>
      <c r="C138" s="35" t="s">
        <v>36</v>
      </c>
      <c r="D138" s="40" t="s">
        <v>17</v>
      </c>
      <c r="E138" s="48">
        <v>100</v>
      </c>
      <c r="F138" s="58"/>
      <c r="G138" s="12">
        <f t="shared" si="13"/>
        <v>0</v>
      </c>
      <c r="H138" s="59">
        <v>0</v>
      </c>
      <c r="I138" s="12">
        <f t="shared" si="10"/>
        <v>0</v>
      </c>
      <c r="J138" s="12">
        <f t="shared" si="11"/>
        <v>0</v>
      </c>
    </row>
    <row r="139" spans="2:10" ht="14.25">
      <c r="B139" s="55">
        <v>134</v>
      </c>
      <c r="C139" s="35" t="s">
        <v>51</v>
      </c>
      <c r="D139" s="40" t="s">
        <v>14</v>
      </c>
      <c r="E139" s="48">
        <v>80</v>
      </c>
      <c r="F139" s="58"/>
      <c r="G139" s="12">
        <f t="shared" si="13"/>
        <v>0</v>
      </c>
      <c r="H139" s="59">
        <v>0</v>
      </c>
      <c r="I139" s="12">
        <f t="shared" si="10"/>
        <v>0</v>
      </c>
      <c r="J139" s="12">
        <f t="shared" si="11"/>
        <v>0</v>
      </c>
    </row>
    <row r="140" spans="2:10" ht="14.25">
      <c r="B140" s="55">
        <v>135</v>
      </c>
      <c r="C140" s="35" t="s">
        <v>37</v>
      </c>
      <c r="D140" s="40" t="s">
        <v>17</v>
      </c>
      <c r="E140" s="48">
        <v>130</v>
      </c>
      <c r="F140" s="58"/>
      <c r="G140" s="12">
        <f t="shared" si="13"/>
        <v>0</v>
      </c>
      <c r="H140" s="59">
        <v>0</v>
      </c>
      <c r="I140" s="12">
        <f t="shared" si="10"/>
        <v>0</v>
      </c>
      <c r="J140" s="12">
        <f t="shared" si="11"/>
        <v>0</v>
      </c>
    </row>
    <row r="141" spans="2:10" ht="14.25">
      <c r="B141" s="55">
        <v>136</v>
      </c>
      <c r="C141" s="35" t="s">
        <v>38</v>
      </c>
      <c r="D141" s="40" t="s">
        <v>17</v>
      </c>
      <c r="E141" s="48">
        <v>30</v>
      </c>
      <c r="F141" s="58"/>
      <c r="G141" s="12">
        <f t="shared" si="13"/>
        <v>0</v>
      </c>
      <c r="H141" s="59">
        <v>0</v>
      </c>
      <c r="I141" s="12">
        <f t="shared" si="10"/>
        <v>0</v>
      </c>
      <c r="J141" s="12">
        <f t="shared" si="11"/>
        <v>0</v>
      </c>
    </row>
    <row r="142" spans="2:10" ht="14.25">
      <c r="B142" s="55">
        <v>137</v>
      </c>
      <c r="C142" s="35" t="s">
        <v>39</v>
      </c>
      <c r="D142" s="40" t="s">
        <v>17</v>
      </c>
      <c r="E142" s="48">
        <v>25</v>
      </c>
      <c r="F142" s="58"/>
      <c r="G142" s="12">
        <f t="shared" si="13"/>
        <v>0</v>
      </c>
      <c r="H142" s="59">
        <v>0</v>
      </c>
      <c r="I142" s="12">
        <f t="shared" si="10"/>
        <v>0</v>
      </c>
      <c r="J142" s="12">
        <f t="shared" si="11"/>
        <v>0</v>
      </c>
    </row>
    <row r="143" spans="2:10" ht="14.25">
      <c r="B143" s="55">
        <v>138</v>
      </c>
      <c r="C143" s="35" t="s">
        <v>40</v>
      </c>
      <c r="D143" s="40" t="s">
        <v>14</v>
      </c>
      <c r="E143" s="48">
        <v>30</v>
      </c>
      <c r="F143" s="58"/>
      <c r="G143" s="12">
        <f t="shared" si="13"/>
        <v>0</v>
      </c>
      <c r="H143" s="59">
        <v>0</v>
      </c>
      <c r="I143" s="12">
        <f t="shared" si="10"/>
        <v>0</v>
      </c>
      <c r="J143" s="12">
        <f t="shared" si="11"/>
        <v>0</v>
      </c>
    </row>
    <row r="144" spans="2:10" ht="14.25">
      <c r="B144" s="55">
        <v>139</v>
      </c>
      <c r="C144" s="35" t="s">
        <v>41</v>
      </c>
      <c r="D144" s="40" t="s">
        <v>17</v>
      </c>
      <c r="E144" s="48">
        <v>10</v>
      </c>
      <c r="F144" s="58"/>
      <c r="G144" s="12">
        <f t="shared" si="13"/>
        <v>0</v>
      </c>
      <c r="H144" s="59">
        <v>0</v>
      </c>
      <c r="I144" s="12">
        <f t="shared" si="10"/>
        <v>0</v>
      </c>
      <c r="J144" s="12">
        <f t="shared" si="11"/>
        <v>0</v>
      </c>
    </row>
    <row r="145" spans="2:10" ht="14.25">
      <c r="B145" s="55">
        <v>140</v>
      </c>
      <c r="C145" s="35" t="s">
        <v>42</v>
      </c>
      <c r="D145" s="40" t="s">
        <v>17</v>
      </c>
      <c r="E145" s="48">
        <v>40</v>
      </c>
      <c r="F145" s="58"/>
      <c r="G145" s="12">
        <f t="shared" si="13"/>
        <v>0</v>
      </c>
      <c r="H145" s="59">
        <v>0</v>
      </c>
      <c r="I145" s="12">
        <f t="shared" si="10"/>
        <v>0</v>
      </c>
      <c r="J145" s="12">
        <f t="shared" si="11"/>
        <v>0</v>
      </c>
    </row>
    <row r="146" spans="2:10" ht="14.25">
      <c r="B146" s="55">
        <v>141</v>
      </c>
      <c r="C146" s="35" t="s">
        <v>49</v>
      </c>
      <c r="D146" s="40" t="s">
        <v>17</v>
      </c>
      <c r="E146" s="48">
        <v>200</v>
      </c>
      <c r="F146" s="58"/>
      <c r="G146" s="12">
        <f t="shared" si="13"/>
        <v>0</v>
      </c>
      <c r="H146" s="59">
        <v>0</v>
      </c>
      <c r="I146" s="12">
        <f t="shared" si="10"/>
        <v>0</v>
      </c>
      <c r="J146" s="12">
        <f t="shared" si="11"/>
        <v>0</v>
      </c>
    </row>
    <row r="147" spans="2:10" ht="14.25">
      <c r="B147" s="55">
        <v>142</v>
      </c>
      <c r="C147" s="35" t="s">
        <v>43</v>
      </c>
      <c r="D147" s="40" t="s">
        <v>14</v>
      </c>
      <c r="E147" s="48">
        <v>270</v>
      </c>
      <c r="F147" s="58"/>
      <c r="G147" s="12">
        <f t="shared" si="13"/>
        <v>0</v>
      </c>
      <c r="H147" s="59">
        <v>0</v>
      </c>
      <c r="I147" s="12">
        <f t="shared" si="10"/>
        <v>0</v>
      </c>
      <c r="J147" s="12">
        <f t="shared" si="11"/>
        <v>0</v>
      </c>
    </row>
    <row r="148" spans="2:10" ht="14.25">
      <c r="B148" s="55">
        <v>143</v>
      </c>
      <c r="C148" s="35" t="s">
        <v>44</v>
      </c>
      <c r="D148" s="40" t="s">
        <v>14</v>
      </c>
      <c r="E148" s="48">
        <v>170</v>
      </c>
      <c r="F148" s="58"/>
      <c r="G148" s="12">
        <f t="shared" si="13"/>
        <v>0</v>
      </c>
      <c r="H148" s="59">
        <v>0</v>
      </c>
      <c r="I148" s="12">
        <f t="shared" si="10"/>
        <v>0</v>
      </c>
      <c r="J148" s="12">
        <f t="shared" si="11"/>
        <v>0</v>
      </c>
    </row>
    <row r="149" spans="2:10" ht="14.25">
      <c r="B149" s="55">
        <v>144</v>
      </c>
      <c r="C149" s="35" t="s">
        <v>45</v>
      </c>
      <c r="D149" s="40" t="s">
        <v>14</v>
      </c>
      <c r="E149" s="48">
        <v>150</v>
      </c>
      <c r="F149" s="58"/>
      <c r="G149" s="12">
        <f t="shared" si="13"/>
        <v>0</v>
      </c>
      <c r="H149" s="59">
        <v>0</v>
      </c>
      <c r="I149" s="12">
        <f t="shared" si="10"/>
        <v>0</v>
      </c>
      <c r="J149" s="12">
        <f t="shared" si="11"/>
        <v>0</v>
      </c>
    </row>
    <row r="150" spans="2:10" ht="14.25">
      <c r="B150" s="55">
        <v>145</v>
      </c>
      <c r="C150" s="35" t="s">
        <v>46</v>
      </c>
      <c r="D150" s="40" t="s">
        <v>17</v>
      </c>
      <c r="E150" s="48">
        <v>150</v>
      </c>
      <c r="F150" s="58"/>
      <c r="G150" s="12">
        <f t="shared" si="13"/>
        <v>0</v>
      </c>
      <c r="H150" s="59">
        <v>0</v>
      </c>
      <c r="I150" s="12">
        <f t="shared" si="10"/>
        <v>0</v>
      </c>
      <c r="J150" s="12">
        <f t="shared" si="11"/>
        <v>0</v>
      </c>
    </row>
    <row r="151" spans="2:10" ht="14.25">
      <c r="B151" s="55">
        <v>146</v>
      </c>
      <c r="C151" s="35" t="s">
        <v>47</v>
      </c>
      <c r="D151" s="40" t="s">
        <v>17</v>
      </c>
      <c r="E151" s="48">
        <v>2200</v>
      </c>
      <c r="F151" s="58"/>
      <c r="G151" s="12">
        <f t="shared" si="13"/>
        <v>0</v>
      </c>
      <c r="H151" s="59">
        <v>0</v>
      </c>
      <c r="I151" s="12">
        <f t="shared" si="10"/>
        <v>0</v>
      </c>
      <c r="J151" s="12">
        <f t="shared" si="11"/>
        <v>0</v>
      </c>
    </row>
    <row r="152" spans="2:10" ht="14.25">
      <c r="B152" s="55">
        <v>147</v>
      </c>
      <c r="C152" s="35" t="s">
        <v>48</v>
      </c>
      <c r="D152" s="40" t="s">
        <v>14</v>
      </c>
      <c r="E152" s="48">
        <v>70</v>
      </c>
      <c r="F152" s="58"/>
      <c r="G152" s="12">
        <f t="shared" si="13"/>
        <v>0</v>
      </c>
      <c r="H152" s="59">
        <v>0</v>
      </c>
      <c r="I152" s="12">
        <f t="shared" si="10"/>
        <v>0</v>
      </c>
      <c r="J152" s="12">
        <f t="shared" si="11"/>
        <v>0</v>
      </c>
    </row>
    <row r="153" spans="2:10" ht="14.25">
      <c r="B153" s="55">
        <v>148</v>
      </c>
      <c r="C153" s="35" t="s">
        <v>129</v>
      </c>
      <c r="D153" s="40" t="s">
        <v>17</v>
      </c>
      <c r="E153" s="48">
        <v>30</v>
      </c>
      <c r="F153" s="58"/>
      <c r="G153" s="12">
        <f t="shared" si="13"/>
        <v>0</v>
      </c>
      <c r="H153" s="59">
        <v>0</v>
      </c>
      <c r="I153" s="12">
        <f t="shared" si="10"/>
        <v>0</v>
      </c>
      <c r="J153" s="12">
        <f t="shared" si="11"/>
        <v>0</v>
      </c>
    </row>
    <row r="154" spans="2:10" ht="14.25">
      <c r="B154" s="55">
        <v>149</v>
      </c>
      <c r="C154" s="35" t="s">
        <v>228</v>
      </c>
      <c r="D154" s="40" t="s">
        <v>14</v>
      </c>
      <c r="E154" s="48">
        <v>70</v>
      </c>
      <c r="F154" s="58"/>
      <c r="G154" s="12">
        <f t="shared" si="13"/>
        <v>0</v>
      </c>
      <c r="H154" s="59">
        <v>0</v>
      </c>
      <c r="I154" s="12">
        <f t="shared" si="10"/>
        <v>0</v>
      </c>
      <c r="J154" s="12">
        <f t="shared" si="11"/>
        <v>0</v>
      </c>
    </row>
    <row r="155" spans="2:10" ht="14.25">
      <c r="B155" s="55">
        <v>150</v>
      </c>
      <c r="C155" s="35" t="s">
        <v>229</v>
      </c>
      <c r="D155" s="40" t="s">
        <v>14</v>
      </c>
      <c r="E155" s="48">
        <v>180</v>
      </c>
      <c r="F155" s="58"/>
      <c r="G155" s="12">
        <f t="shared" si="13"/>
        <v>0</v>
      </c>
      <c r="H155" s="59">
        <v>0</v>
      </c>
      <c r="I155" s="12">
        <f t="shared" si="10"/>
        <v>0</v>
      </c>
      <c r="J155" s="12">
        <f t="shared" si="11"/>
        <v>0</v>
      </c>
    </row>
    <row r="156" spans="2:10" ht="14.25">
      <c r="B156" s="55">
        <v>151</v>
      </c>
      <c r="C156" s="35" t="s">
        <v>132</v>
      </c>
      <c r="D156" s="40" t="s">
        <v>14</v>
      </c>
      <c r="E156" s="48">
        <v>140</v>
      </c>
      <c r="F156" s="58"/>
      <c r="G156" s="12">
        <f t="shared" si="13"/>
        <v>0</v>
      </c>
      <c r="H156" s="59">
        <v>0</v>
      </c>
      <c r="I156" s="12">
        <f t="shared" si="10"/>
        <v>0</v>
      </c>
      <c r="J156" s="12">
        <f t="shared" si="11"/>
        <v>0</v>
      </c>
    </row>
    <row r="157" spans="2:10" ht="14.25" customHeight="1">
      <c r="B157" s="88" t="s">
        <v>111</v>
      </c>
      <c r="C157" s="35"/>
      <c r="D157" s="40"/>
      <c r="E157" s="48"/>
      <c r="F157" s="88"/>
      <c r="G157" s="12">
        <f>SUM(G6:G156)</f>
        <v>0</v>
      </c>
      <c r="H157" s="60"/>
      <c r="I157" s="24">
        <f>SUM(J157-G157)</f>
        <v>0</v>
      </c>
      <c r="J157" s="61">
        <f>SUM(J6:J156)</f>
        <v>0</v>
      </c>
    </row>
    <row r="158" spans="3:6" ht="14.25">
      <c r="C158" s="35"/>
      <c r="D158" s="45"/>
      <c r="E158" s="64"/>
      <c r="F158" s="90"/>
    </row>
    <row r="159" ht="14.25">
      <c r="F159" s="90"/>
    </row>
    <row r="167" spans="1:10" ht="14.25">
      <c r="A167" s="17"/>
      <c r="B167" s="18"/>
      <c r="D167" s="20"/>
      <c r="E167" s="20"/>
      <c r="F167" s="17"/>
      <c r="G167" s="20"/>
      <c r="H167" s="17"/>
      <c r="I167" s="17"/>
      <c r="J167" s="17"/>
    </row>
    <row r="168" spans="1:10" ht="14.25">
      <c r="A168" s="17"/>
      <c r="B168" s="18"/>
      <c r="C168" s="19"/>
      <c r="D168" s="20"/>
      <c r="E168" s="20"/>
      <c r="F168" s="17"/>
      <c r="G168" s="20"/>
      <c r="H168" s="17"/>
      <c r="I168" s="17"/>
      <c r="J168" s="17"/>
    </row>
    <row r="169" spans="1:10" ht="14.25">
      <c r="A169" s="17"/>
      <c r="B169" s="18"/>
      <c r="C169" s="19"/>
      <c r="D169" s="20"/>
      <c r="E169" s="20"/>
      <c r="F169" s="17"/>
      <c r="G169" s="20"/>
      <c r="H169" s="17"/>
      <c r="I169" s="17"/>
      <c r="J169" s="17"/>
    </row>
    <row r="170" spans="1:10" ht="14.25">
      <c r="A170" s="17"/>
      <c r="B170" s="18"/>
      <c r="C170" s="19"/>
      <c r="D170" s="20"/>
      <c r="E170" s="20"/>
      <c r="F170" s="17"/>
      <c r="G170" s="20"/>
      <c r="H170" s="17"/>
      <c r="I170" s="17"/>
      <c r="J170" s="17"/>
    </row>
    <row r="171" spans="1:10" ht="14.25">
      <c r="A171" s="17"/>
      <c r="B171" s="18"/>
      <c r="C171" s="19"/>
      <c r="D171" s="20"/>
      <c r="E171" s="20"/>
      <c r="F171" s="17"/>
      <c r="G171" s="20"/>
      <c r="H171" s="17"/>
      <c r="I171" s="17"/>
      <c r="J171" s="17"/>
    </row>
    <row r="172" spans="1:10" ht="14.25">
      <c r="A172" s="17"/>
      <c r="B172" s="18"/>
      <c r="C172" s="19"/>
      <c r="D172" s="20"/>
      <c r="E172" s="20"/>
      <c r="F172" s="17"/>
      <c r="G172" s="20"/>
      <c r="H172" s="17"/>
      <c r="I172" s="17"/>
      <c r="J172" s="17"/>
    </row>
    <row r="173" spans="1:10" ht="14.25">
      <c r="A173" s="17"/>
      <c r="B173" s="18"/>
      <c r="C173" s="19"/>
      <c r="D173" s="20"/>
      <c r="E173" s="20"/>
      <c r="F173" s="17"/>
      <c r="G173" s="20"/>
      <c r="H173" s="17"/>
      <c r="I173" s="17"/>
      <c r="J173" s="17"/>
    </row>
    <row r="174" spans="1:10" ht="14.25">
      <c r="A174" s="17"/>
      <c r="B174" s="87"/>
      <c r="C174" s="19"/>
      <c r="D174" s="87"/>
      <c r="E174" s="87"/>
      <c r="F174" s="87"/>
      <c r="G174" s="21"/>
      <c r="H174" s="22"/>
      <c r="I174" s="22"/>
      <c r="J174" s="22"/>
    </row>
    <row r="175" spans="1:10" ht="12.75">
      <c r="A175" s="17"/>
      <c r="B175" s="18"/>
      <c r="C175" s="87"/>
      <c r="D175" s="20"/>
      <c r="E175" s="20"/>
      <c r="F175" s="17"/>
      <c r="G175" s="20"/>
      <c r="H175" s="17"/>
      <c r="I175" s="17"/>
      <c r="J175" s="17"/>
    </row>
    <row r="176" spans="1:10" ht="15">
      <c r="A176" s="17"/>
      <c r="B176" s="18"/>
      <c r="C176" s="23"/>
      <c r="D176" s="20"/>
      <c r="E176" s="20"/>
      <c r="F176" s="17"/>
      <c r="G176" s="20"/>
      <c r="H176" s="17"/>
      <c r="I176" s="17"/>
      <c r="J176" s="17"/>
    </row>
    <row r="177" ht="14.25">
      <c r="C177" s="19"/>
    </row>
  </sheetData>
  <sheetProtection/>
  <mergeCells count="1">
    <mergeCell ref="B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M24" sqref="M2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53.00390625" style="0" customWidth="1"/>
    <col min="7" max="7" width="11.28125" style="0" customWidth="1"/>
    <col min="8" max="8" width="13.8515625" style="0" customWidth="1"/>
    <col min="9" max="9" width="12.8515625" style="0" customWidth="1"/>
    <col min="10" max="10" width="12.421875" style="0" customWidth="1"/>
  </cols>
  <sheetData>
    <row r="1" spans="2:8" ht="18">
      <c r="B1" s="1"/>
      <c r="C1" s="3"/>
      <c r="D1" s="2"/>
      <c r="E1" s="10"/>
      <c r="F1" s="2"/>
      <c r="G1" s="2"/>
      <c r="H1" s="9"/>
    </row>
    <row r="2" spans="1:10" ht="39" customHeight="1">
      <c r="A2" s="91" t="s">
        <v>187</v>
      </c>
      <c r="B2" s="91"/>
      <c r="C2" s="91"/>
      <c r="D2" s="91"/>
      <c r="E2" s="91"/>
      <c r="F2" s="91"/>
      <c r="G2" s="91"/>
      <c r="H2" s="91"/>
      <c r="I2" s="91"/>
      <c r="J2" s="91"/>
    </row>
    <row r="3" spans="2:8" ht="10.5" customHeight="1">
      <c r="B3" s="1"/>
      <c r="D3" s="2"/>
      <c r="E3" s="10"/>
      <c r="F3" s="2"/>
      <c r="G3" s="2"/>
      <c r="H3" s="9"/>
    </row>
    <row r="4" spans="2:10" ht="112.5" customHeight="1">
      <c r="B4" s="29" t="s">
        <v>5</v>
      </c>
      <c r="C4" s="29" t="s">
        <v>6</v>
      </c>
      <c r="D4" s="29" t="s">
        <v>7</v>
      </c>
      <c r="E4" s="62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</row>
    <row r="5" spans="2:10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2:10" ht="16.5" customHeight="1">
      <c r="B6" s="47">
        <v>1</v>
      </c>
      <c r="C6" s="63" t="s">
        <v>73</v>
      </c>
      <c r="D6" s="40" t="s">
        <v>59</v>
      </c>
      <c r="E6" s="64">
        <v>35</v>
      </c>
      <c r="F6" s="81"/>
      <c r="G6" s="5">
        <f>SUM(E6*F6)</f>
        <v>0</v>
      </c>
      <c r="H6" s="83">
        <v>0</v>
      </c>
      <c r="I6" s="4">
        <f>SUM(J6-G6)</f>
        <v>0</v>
      </c>
      <c r="J6" s="4">
        <f>ROUND(F6*(1+H6)*E6,1)</f>
        <v>0</v>
      </c>
    </row>
    <row r="7" spans="2:10" ht="16.5" customHeight="1">
      <c r="B7" s="47">
        <v>2</v>
      </c>
      <c r="C7" s="67" t="s">
        <v>64</v>
      </c>
      <c r="D7" s="40" t="s">
        <v>59</v>
      </c>
      <c r="E7" s="64">
        <v>34</v>
      </c>
      <c r="F7" s="65"/>
      <c r="G7" s="5">
        <f aca="true" t="shared" si="0" ref="G7:G28">SUM(E7*F7)</f>
        <v>0</v>
      </c>
      <c r="H7" s="66">
        <v>0</v>
      </c>
      <c r="I7" s="4">
        <f aca="true" t="shared" si="1" ref="I7:I31">SUM(J7-G7)</f>
        <v>0</v>
      </c>
      <c r="J7" s="4">
        <f aca="true" t="shared" si="2" ref="J7:J30">ROUND(F7*(1+H7)*E7,2)</f>
        <v>0</v>
      </c>
    </row>
    <row r="8" spans="2:10" ht="16.5" customHeight="1">
      <c r="B8" s="47">
        <v>3</v>
      </c>
      <c r="C8" s="67" t="s">
        <v>65</v>
      </c>
      <c r="D8" s="40" t="s">
        <v>59</v>
      </c>
      <c r="E8" s="64">
        <v>60</v>
      </c>
      <c r="F8" s="65"/>
      <c r="G8" s="5">
        <f t="shared" si="0"/>
        <v>0</v>
      </c>
      <c r="H8" s="66">
        <v>0</v>
      </c>
      <c r="I8" s="4">
        <f t="shared" si="1"/>
        <v>0</v>
      </c>
      <c r="J8" s="4">
        <f t="shared" si="2"/>
        <v>0</v>
      </c>
    </row>
    <row r="9" spans="2:10" ht="16.5" customHeight="1">
      <c r="B9" s="47">
        <v>4</v>
      </c>
      <c r="C9" s="67" t="s">
        <v>66</v>
      </c>
      <c r="D9" s="40" t="s">
        <v>59</v>
      </c>
      <c r="E9" s="64">
        <v>34</v>
      </c>
      <c r="F9" s="65"/>
      <c r="G9" s="5">
        <f t="shared" si="0"/>
        <v>0</v>
      </c>
      <c r="H9" s="66">
        <v>0</v>
      </c>
      <c r="I9" s="4">
        <f t="shared" si="1"/>
        <v>0</v>
      </c>
      <c r="J9" s="4">
        <f t="shared" si="2"/>
        <v>0</v>
      </c>
    </row>
    <row r="10" spans="2:10" ht="16.5" customHeight="1">
      <c r="B10" s="47">
        <v>5</v>
      </c>
      <c r="C10" s="67" t="s">
        <v>67</v>
      </c>
      <c r="D10" s="40" t="s">
        <v>59</v>
      </c>
      <c r="E10" s="64">
        <v>34</v>
      </c>
      <c r="F10" s="65"/>
      <c r="G10" s="5">
        <f t="shared" si="0"/>
        <v>0</v>
      </c>
      <c r="H10" s="66">
        <v>0</v>
      </c>
      <c r="I10" s="4">
        <f t="shared" si="1"/>
        <v>0</v>
      </c>
      <c r="J10" s="4">
        <f t="shared" si="2"/>
        <v>0</v>
      </c>
    </row>
    <row r="11" spans="2:10" ht="16.5" customHeight="1">
      <c r="B11" s="47">
        <v>6</v>
      </c>
      <c r="C11" s="67" t="s">
        <v>68</v>
      </c>
      <c r="D11" s="40" t="s">
        <v>59</v>
      </c>
      <c r="E11" s="64">
        <v>30</v>
      </c>
      <c r="F11" s="65"/>
      <c r="G11" s="5">
        <f t="shared" si="0"/>
        <v>0</v>
      </c>
      <c r="H11" s="66">
        <v>0</v>
      </c>
      <c r="I11" s="4">
        <f t="shared" si="1"/>
        <v>0</v>
      </c>
      <c r="J11" s="4">
        <f t="shared" si="2"/>
        <v>0</v>
      </c>
    </row>
    <row r="12" spans="2:10" ht="16.5" customHeight="1">
      <c r="B12" s="47">
        <v>7</v>
      </c>
      <c r="C12" s="68" t="s">
        <v>71</v>
      </c>
      <c r="D12" s="40" t="s">
        <v>59</v>
      </c>
      <c r="E12" s="64">
        <v>15</v>
      </c>
      <c r="F12" s="40"/>
      <c r="G12" s="5">
        <f t="shared" si="0"/>
        <v>0</v>
      </c>
      <c r="H12" s="66">
        <v>0</v>
      </c>
      <c r="I12" s="4">
        <f t="shared" si="1"/>
        <v>0</v>
      </c>
      <c r="J12" s="4">
        <f t="shared" si="2"/>
        <v>0</v>
      </c>
    </row>
    <row r="13" spans="2:10" ht="16.5" customHeight="1">
      <c r="B13" s="47">
        <v>8</v>
      </c>
      <c r="C13" s="69" t="s">
        <v>69</v>
      </c>
      <c r="D13" s="40" t="s">
        <v>59</v>
      </c>
      <c r="E13" s="64">
        <v>95</v>
      </c>
      <c r="F13" s="40"/>
      <c r="G13" s="5">
        <f t="shared" si="0"/>
        <v>0</v>
      </c>
      <c r="H13" s="66">
        <v>0</v>
      </c>
      <c r="I13" s="4">
        <f t="shared" si="1"/>
        <v>0</v>
      </c>
      <c r="J13" s="4">
        <f t="shared" si="2"/>
        <v>0</v>
      </c>
    </row>
    <row r="14" spans="2:10" ht="16.5" customHeight="1">
      <c r="B14" s="47">
        <v>9</v>
      </c>
      <c r="C14" s="67" t="s">
        <v>152</v>
      </c>
      <c r="D14" s="40" t="s">
        <v>59</v>
      </c>
      <c r="E14" s="64">
        <v>50</v>
      </c>
      <c r="F14" s="40"/>
      <c r="G14" s="5">
        <f t="shared" si="0"/>
        <v>0</v>
      </c>
      <c r="H14" s="66">
        <v>0</v>
      </c>
      <c r="I14" s="4">
        <f t="shared" si="1"/>
        <v>0</v>
      </c>
      <c r="J14" s="4">
        <f t="shared" si="2"/>
        <v>0</v>
      </c>
    </row>
    <row r="15" spans="2:10" ht="16.5" customHeight="1">
      <c r="B15" s="55">
        <v>10</v>
      </c>
      <c r="C15" s="70" t="s">
        <v>70</v>
      </c>
      <c r="D15" s="40" t="s">
        <v>59</v>
      </c>
      <c r="E15" s="64">
        <v>30</v>
      </c>
      <c r="F15" s="40"/>
      <c r="G15" s="5">
        <f t="shared" si="0"/>
        <v>0</v>
      </c>
      <c r="H15" s="66">
        <v>0</v>
      </c>
      <c r="I15" s="4">
        <f t="shared" si="1"/>
        <v>0</v>
      </c>
      <c r="J15" s="4">
        <f t="shared" si="2"/>
        <v>0</v>
      </c>
    </row>
    <row r="16" spans="2:10" ht="16.5" customHeight="1">
      <c r="B16" s="47">
        <v>11</v>
      </c>
      <c r="C16" s="67" t="s">
        <v>74</v>
      </c>
      <c r="D16" s="45" t="s">
        <v>59</v>
      </c>
      <c r="E16" s="64">
        <v>15</v>
      </c>
      <c r="F16" s="40"/>
      <c r="G16" s="5">
        <f t="shared" si="0"/>
        <v>0</v>
      </c>
      <c r="H16" s="66">
        <v>0</v>
      </c>
      <c r="I16" s="4">
        <f t="shared" si="1"/>
        <v>0</v>
      </c>
      <c r="J16" s="4">
        <f t="shared" si="2"/>
        <v>0</v>
      </c>
    </row>
    <row r="17" spans="2:10" ht="16.5" customHeight="1">
      <c r="B17" s="71">
        <v>12</v>
      </c>
      <c r="C17" s="68" t="s">
        <v>147</v>
      </c>
      <c r="D17" s="45" t="s">
        <v>59</v>
      </c>
      <c r="E17" s="64">
        <v>70</v>
      </c>
      <c r="F17" s="40"/>
      <c r="G17" s="5">
        <f>SUM(E17*F17)</f>
        <v>0</v>
      </c>
      <c r="H17" s="66">
        <v>0</v>
      </c>
      <c r="I17" s="4">
        <f t="shared" si="1"/>
        <v>0</v>
      </c>
      <c r="J17" s="4">
        <f t="shared" si="2"/>
        <v>0</v>
      </c>
    </row>
    <row r="18" spans="2:10" ht="16.5" customHeight="1">
      <c r="B18" s="71">
        <v>13</v>
      </c>
      <c r="C18" s="68" t="s">
        <v>75</v>
      </c>
      <c r="D18" s="45" t="s">
        <v>59</v>
      </c>
      <c r="E18" s="64">
        <v>20</v>
      </c>
      <c r="F18" s="40"/>
      <c r="G18" s="5">
        <f>SUM(E18*F18)</f>
        <v>0</v>
      </c>
      <c r="H18" s="66">
        <v>0</v>
      </c>
      <c r="I18" s="4">
        <f t="shared" si="1"/>
        <v>0</v>
      </c>
      <c r="J18" s="4">
        <f t="shared" si="2"/>
        <v>0</v>
      </c>
    </row>
    <row r="19" spans="2:10" ht="16.5" customHeight="1">
      <c r="B19" s="71">
        <v>14</v>
      </c>
      <c r="C19" s="68" t="s">
        <v>76</v>
      </c>
      <c r="D19" s="45" t="s">
        <v>59</v>
      </c>
      <c r="E19" s="64">
        <v>6</v>
      </c>
      <c r="F19" s="40"/>
      <c r="G19" s="5">
        <f t="shared" si="0"/>
        <v>0</v>
      </c>
      <c r="H19" s="66">
        <v>0</v>
      </c>
      <c r="I19" s="4">
        <f t="shared" si="1"/>
        <v>0</v>
      </c>
      <c r="J19" s="4">
        <f t="shared" si="2"/>
        <v>0</v>
      </c>
    </row>
    <row r="20" spans="2:10" ht="16.5" customHeight="1">
      <c r="B20" s="71">
        <v>15</v>
      </c>
      <c r="C20" s="68" t="s">
        <v>148</v>
      </c>
      <c r="D20" s="45" t="s">
        <v>59</v>
      </c>
      <c r="E20" s="64">
        <v>10</v>
      </c>
      <c r="F20" s="40"/>
      <c r="G20" s="5">
        <f t="shared" si="0"/>
        <v>0</v>
      </c>
      <c r="H20" s="66">
        <v>0</v>
      </c>
      <c r="I20" s="4">
        <f t="shared" si="1"/>
        <v>0</v>
      </c>
      <c r="J20" s="4">
        <f t="shared" si="2"/>
        <v>0</v>
      </c>
    </row>
    <row r="21" spans="2:10" ht="16.5" customHeight="1">
      <c r="B21" s="71">
        <v>16</v>
      </c>
      <c r="C21" s="68" t="s">
        <v>77</v>
      </c>
      <c r="D21" s="45" t="s">
        <v>59</v>
      </c>
      <c r="E21" s="64">
        <v>14</v>
      </c>
      <c r="F21" s="40"/>
      <c r="G21" s="5">
        <f t="shared" si="0"/>
        <v>0</v>
      </c>
      <c r="H21" s="66">
        <v>0</v>
      </c>
      <c r="I21" s="4">
        <f t="shared" si="1"/>
        <v>0</v>
      </c>
      <c r="J21" s="4">
        <f t="shared" si="2"/>
        <v>0</v>
      </c>
    </row>
    <row r="22" spans="2:10" ht="16.5" customHeight="1">
      <c r="B22" s="71">
        <v>18</v>
      </c>
      <c r="C22" s="68" t="s">
        <v>79</v>
      </c>
      <c r="D22" s="45" t="s">
        <v>59</v>
      </c>
      <c r="E22" s="64">
        <v>45</v>
      </c>
      <c r="F22" s="40"/>
      <c r="G22" s="5">
        <f t="shared" si="0"/>
        <v>0</v>
      </c>
      <c r="H22" s="66">
        <v>0</v>
      </c>
      <c r="I22" s="4">
        <f t="shared" si="1"/>
        <v>0</v>
      </c>
      <c r="J22" s="4">
        <f t="shared" si="2"/>
        <v>0</v>
      </c>
    </row>
    <row r="23" spans="2:10" ht="16.5" customHeight="1">
      <c r="B23" s="71">
        <v>19</v>
      </c>
      <c r="C23" s="68" t="s">
        <v>149</v>
      </c>
      <c r="D23" s="45" t="s">
        <v>59</v>
      </c>
      <c r="E23" s="64">
        <v>30</v>
      </c>
      <c r="F23" s="40"/>
      <c r="G23" s="5">
        <f t="shared" si="0"/>
        <v>0</v>
      </c>
      <c r="H23" s="66">
        <v>0</v>
      </c>
      <c r="I23" s="4">
        <f t="shared" si="1"/>
        <v>0</v>
      </c>
      <c r="J23" s="4">
        <f t="shared" si="2"/>
        <v>0</v>
      </c>
    </row>
    <row r="24" spans="2:10" ht="16.5" customHeight="1">
      <c r="B24" s="71">
        <v>20</v>
      </c>
      <c r="C24" s="68" t="s">
        <v>150</v>
      </c>
      <c r="D24" s="45" t="s">
        <v>59</v>
      </c>
      <c r="E24" s="64">
        <v>16</v>
      </c>
      <c r="F24" s="40"/>
      <c r="G24" s="5">
        <f t="shared" si="0"/>
        <v>0</v>
      </c>
      <c r="H24" s="66">
        <v>0</v>
      </c>
      <c r="I24" s="4">
        <f t="shared" si="1"/>
        <v>0</v>
      </c>
      <c r="J24" s="4">
        <f t="shared" si="2"/>
        <v>0</v>
      </c>
    </row>
    <row r="25" spans="2:10" ht="16.5" customHeight="1">
      <c r="B25" s="71">
        <v>21</v>
      </c>
      <c r="C25" s="68" t="s">
        <v>151</v>
      </c>
      <c r="D25" s="45" t="s">
        <v>59</v>
      </c>
      <c r="E25" s="64">
        <v>30</v>
      </c>
      <c r="F25" s="40"/>
      <c r="G25" s="5">
        <f t="shared" si="0"/>
        <v>0</v>
      </c>
      <c r="H25" s="66">
        <v>0</v>
      </c>
      <c r="I25" s="4">
        <f t="shared" si="1"/>
        <v>0</v>
      </c>
      <c r="J25" s="4">
        <f t="shared" si="2"/>
        <v>0</v>
      </c>
    </row>
    <row r="26" spans="2:10" ht="16.5" customHeight="1">
      <c r="B26" s="71">
        <v>22</v>
      </c>
      <c r="C26" s="68" t="s">
        <v>159</v>
      </c>
      <c r="D26" s="45" t="s">
        <v>59</v>
      </c>
      <c r="E26" s="64">
        <v>30</v>
      </c>
      <c r="F26" s="40"/>
      <c r="G26" s="5">
        <f>SUM(E26*F26)</f>
        <v>0</v>
      </c>
      <c r="H26" s="66">
        <v>0</v>
      </c>
      <c r="I26" s="4">
        <f t="shared" si="1"/>
        <v>0</v>
      </c>
      <c r="J26" s="4">
        <f t="shared" si="2"/>
        <v>0</v>
      </c>
    </row>
    <row r="27" spans="2:10" ht="16.5" customHeight="1">
      <c r="B27" s="71">
        <v>23</v>
      </c>
      <c r="C27" s="68" t="s">
        <v>78</v>
      </c>
      <c r="D27" s="45" t="s">
        <v>59</v>
      </c>
      <c r="E27" s="64">
        <v>700</v>
      </c>
      <c r="F27" s="40"/>
      <c r="G27" s="5">
        <f t="shared" si="0"/>
        <v>0</v>
      </c>
      <c r="H27" s="66">
        <v>0</v>
      </c>
      <c r="I27" s="4">
        <f t="shared" si="1"/>
        <v>0</v>
      </c>
      <c r="J27" s="4">
        <f t="shared" si="2"/>
        <v>0</v>
      </c>
    </row>
    <row r="28" spans="2:10" ht="16.5" customHeight="1">
      <c r="B28" s="71">
        <v>24</v>
      </c>
      <c r="C28" s="68" t="s">
        <v>80</v>
      </c>
      <c r="D28" s="45" t="s">
        <v>17</v>
      </c>
      <c r="E28" s="64">
        <v>240</v>
      </c>
      <c r="F28" s="40"/>
      <c r="G28" s="5">
        <f t="shared" si="0"/>
        <v>0</v>
      </c>
      <c r="H28" s="66">
        <v>0</v>
      </c>
      <c r="I28" s="4">
        <f t="shared" si="1"/>
        <v>0</v>
      </c>
      <c r="J28" s="4">
        <f t="shared" si="2"/>
        <v>0</v>
      </c>
    </row>
    <row r="29" spans="2:10" ht="16.5" customHeight="1">
      <c r="B29" s="71">
        <v>25</v>
      </c>
      <c r="C29" s="68" t="s">
        <v>153</v>
      </c>
      <c r="D29" s="45" t="s">
        <v>17</v>
      </c>
      <c r="E29" s="64">
        <v>40</v>
      </c>
      <c r="F29" s="40"/>
      <c r="G29" s="5">
        <f>SUM(E29*F29)</f>
        <v>0</v>
      </c>
      <c r="H29" s="66">
        <v>0</v>
      </c>
      <c r="I29" s="4">
        <f t="shared" si="1"/>
        <v>0</v>
      </c>
      <c r="J29" s="4">
        <f t="shared" si="2"/>
        <v>0</v>
      </c>
    </row>
    <row r="30" spans="2:10" ht="16.5" customHeight="1">
      <c r="B30" s="71">
        <v>26</v>
      </c>
      <c r="C30" s="68" t="s">
        <v>154</v>
      </c>
      <c r="D30" s="45" t="s">
        <v>17</v>
      </c>
      <c r="E30" s="64">
        <v>120</v>
      </c>
      <c r="F30" s="40"/>
      <c r="G30" s="5">
        <f>SUM(E30*F30)</f>
        <v>0</v>
      </c>
      <c r="H30" s="66">
        <v>0</v>
      </c>
      <c r="I30" s="4">
        <f t="shared" si="1"/>
        <v>0</v>
      </c>
      <c r="J30" s="4">
        <f t="shared" si="2"/>
        <v>0</v>
      </c>
    </row>
    <row r="31" spans="2:10" ht="18" customHeight="1">
      <c r="B31" s="95" t="s">
        <v>52</v>
      </c>
      <c r="C31" s="96"/>
      <c r="D31" s="96"/>
      <c r="E31" s="97"/>
      <c r="F31" s="72"/>
      <c r="G31" s="73">
        <f>SUM(G6:G30)</f>
        <v>0</v>
      </c>
      <c r="H31" s="72">
        <v>0</v>
      </c>
      <c r="I31" s="73">
        <f t="shared" si="1"/>
        <v>0</v>
      </c>
      <c r="J31" s="73">
        <f>SUM(J6:J30)</f>
        <v>0</v>
      </c>
    </row>
    <row r="32" spans="2:10" ht="18" customHeight="1">
      <c r="B32" s="84"/>
      <c r="C32" s="84"/>
      <c r="D32" s="84"/>
      <c r="E32" s="84"/>
      <c r="F32" s="85"/>
      <c r="G32" s="86"/>
      <c r="H32" s="85"/>
      <c r="I32" s="86"/>
      <c r="J32" s="86"/>
    </row>
    <row r="33" spans="2:10" ht="18" customHeight="1">
      <c r="B33" s="84"/>
      <c r="C33" s="84"/>
      <c r="D33" s="84"/>
      <c r="E33" s="84"/>
      <c r="F33" s="85"/>
      <c r="G33" s="86"/>
      <c r="H33" s="85"/>
      <c r="I33" s="86"/>
      <c r="J33" s="86"/>
    </row>
    <row r="35" spans="3:7" ht="15">
      <c r="C35" s="7" t="s">
        <v>72</v>
      </c>
      <c r="D35" s="2"/>
      <c r="F35" s="2"/>
      <c r="G35" s="2"/>
    </row>
  </sheetData>
  <sheetProtection/>
  <mergeCells count="2">
    <mergeCell ref="A2:J2"/>
    <mergeCell ref="B31:E3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p41</cp:lastModifiedBy>
  <cp:lastPrinted>2022-11-28T12:17:18Z</cp:lastPrinted>
  <dcterms:modified xsi:type="dcterms:W3CDTF">2022-11-29T14:04:45Z</dcterms:modified>
  <cp:category/>
  <cp:version/>
  <cp:contentType/>
  <cp:contentStatus/>
</cp:coreProperties>
</file>